
<file path=[Content_Types].xml><?xml version="1.0" encoding="utf-8"?>
<Types xmlns="http://schemas.openxmlformats.org/package/2006/content-types">
  <Default Extension="rels" ContentType="application/vnd.openxmlformats-package.relationships+xml"/>
  <Default Extension="xml" ContentType="application/xml"/>
  <Default Extension="png" ContentType="image/png"/>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drawings/drawing1.xml" ContentType="application/vnd.openxmlformats-officedocument.drawing+xml"/>
  <Override PartName="/xl/worksheets/sheet2.xml" ContentType="application/vnd.openxmlformats-officedocument.spreadsheetml.worksheet+xml"/>
  <Override PartName="/xl/drawings/drawing2.xml" ContentType="application/vnd.openxmlformats-officedocument.drawing+xml"/>
  <Override PartName="/xl/worksheets/sheet3.xml" ContentType="application/vnd.openxmlformats-officedocument.spreadsheetml.worksheet+xml"/>
  <Override PartName="/xl/drawings/drawing3.xml" ContentType="application/vnd.openxmlformats-officedocument.drawing+xml"/>
  <Override PartName="/xl/worksheets/sheet4.xml" ContentType="application/vnd.openxmlformats-officedocument.spreadsheetml.worksheet+xml"/>
  <Override PartName="/xl/drawings/drawing4.xml" ContentType="application/vnd.openxmlformats-officedocument.drawing+xml"/>
  <Override PartName="/xl/worksheets/sheet5.xml" ContentType="application/vnd.openxmlformats-officedocument.spreadsheetml.worksheet+xml"/>
  <Override PartName="/xl/drawings/drawing5.xml" ContentType="application/vnd.openxmlformats-officedocument.drawing+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Anleitung" sheetId="1" state="visible" r:id="rId1"/>
    <sheet xmlns:r="http://schemas.openxmlformats.org/officeDocument/2006/relationships" name="Checkliste" sheetId="2" state="visible" r:id="rId2"/>
    <sheet xmlns:r="http://schemas.openxmlformats.org/officeDocument/2006/relationships" name="Unterlagen" sheetId="3" state="visible" r:id="rId3"/>
    <sheet xmlns:r="http://schemas.openxmlformats.org/officeDocument/2006/relationships" name="Fragen an den Anbieter" sheetId="4" state="visible" r:id="rId4"/>
    <sheet xmlns:r="http://schemas.openxmlformats.org/officeDocument/2006/relationships" name="Freigabeprotokoll" sheetId="5" state="visible" r:id="rId5"/>
  </sheets>
  <definedNames>
    <definedName name="_xlnm.Print_Area" localSheetId="0">'Anleitung'!$A$1:$I$30</definedName>
    <definedName name="_xlnm.Print_Titles" localSheetId="1">'Checkliste'!$16:$16</definedName>
    <definedName name="_xlnm.Print_Area" localSheetId="1">'Checkliste'!$A$1:$I$85</definedName>
    <definedName name="_xlnm.Print_Titles" localSheetId="2">'Unterlagen'!$13:$13</definedName>
    <definedName name="_xlnm.Print_Area" localSheetId="2">'Unterlagen'!$A$1:$I$31</definedName>
    <definedName name="_xlnm.Print_Titles" localSheetId="3">'Fragen an den Anbieter'!$10:$10</definedName>
    <definedName name="_xlnm.Print_Area" localSheetId="3">'Fragen an den Anbieter'!$A$1:$G$24</definedName>
    <definedName name="_xlnm.Print_Area" localSheetId="4">'Freigabeprotokoll'!$A$1:$H$42</definedName>
  </definedNames>
  <calcPr calcId="124519" fullCalcOnLoad="1"/>
</workbook>
</file>

<file path=xl/styles.xml><?xml version="1.0" encoding="utf-8"?>
<styleSheet xmlns="http://schemas.openxmlformats.org/spreadsheetml/2006/main">
  <numFmts count="0"/>
  <fonts count="40">
    <font>
      <name val="Calibri"/>
      <family val="2"/>
      <color theme="1"/>
      <sz val="11"/>
      <scheme val="minor"/>
    </font>
    <font>
      <name val="Consolas"/>
      <color rgb="006B7280"/>
      <sz val="8"/>
    </font>
    <font>
      <name val="Arial"/>
      <color rgb="004B5563"/>
      <sz val="10.5"/>
    </font>
    <font>
      <name val="Arial"/>
      <b val="1"/>
      <color rgb="00111827"/>
      <sz val="10"/>
    </font>
    <font>
      <name val="Arial"/>
      <color rgb="004B5563"/>
      <sz val="9"/>
    </font>
    <font>
      <name val="Arial"/>
      <b val="1"/>
      <color rgb="00147A58"/>
      <sz val="8.5"/>
    </font>
    <font>
      <name val="Arial"/>
      <b val="1"/>
      <color rgb="009A6700"/>
      <sz val="8.5"/>
    </font>
    <font>
      <name val="Arial"/>
      <b val="1"/>
      <color rgb="00B54724"/>
      <sz val="8.5"/>
    </font>
    <font>
      <name val="Arial"/>
      <b val="1"/>
      <color rgb="00111827"/>
      <sz val="9.5"/>
    </font>
    <font>
      <name val="Consolas"/>
      <b val="1"/>
      <color rgb="002563D8"/>
      <sz val="10"/>
    </font>
    <font>
      <name val="Arial"/>
      <b val="1"/>
      <color rgb="00111827"/>
      <sz val="10.5"/>
    </font>
    <font>
      <name val="Arial"/>
      <color rgb="006B7280"/>
      <sz val="8.5"/>
    </font>
    <font>
      <name val="Consolas"/>
      <color rgb="006B7280"/>
      <sz val="8.5"/>
    </font>
    <font>
      <name val="Arial"/>
      <color rgb="00111827"/>
      <sz val="10"/>
    </font>
    <font>
      <name val="Arial"/>
      <color rgb="004B5563"/>
      <sz val="9.5"/>
    </font>
    <font>
      <name val="Arial"/>
      <b val="1"/>
      <color rgb="00111827"/>
      <sz val="8.5"/>
    </font>
    <font>
      <name val="Arial"/>
      <color rgb="00111827"/>
      <sz val="9"/>
    </font>
    <font>
      <name val="Consolas"/>
      <color rgb="006B7280"/>
      <sz val="7.5"/>
    </font>
    <font>
      <name val="Arial"/>
      <b val="1"/>
      <color rgb="00111827"/>
      <sz val="15"/>
    </font>
    <font>
      <name val="Arial"/>
      <b val="1"/>
      <color rgb="00B54724"/>
      <sz val="15"/>
    </font>
    <font>
      <name val="Arial"/>
      <b val="1"/>
      <color rgb="00111827"/>
      <sz val="13"/>
    </font>
    <font>
      <name val="Arial"/>
      <b val="1"/>
      <color rgb="002563D8"/>
      <sz val="15"/>
    </font>
    <font>
      <name val="Arial"/>
      <b val="1"/>
      <color rgb="00111827"/>
      <sz val="11"/>
    </font>
    <font>
      <name val="Arial"/>
      <color rgb="00147A58"/>
      <sz val="9.5"/>
    </font>
    <font>
      <name val="Arial"/>
      <b val="1"/>
      <color rgb="002563D8"/>
      <sz val="10"/>
    </font>
    <font>
      <name val="Consolas"/>
      <b val="1"/>
      <color rgb="002563D8"/>
      <sz val="9.5"/>
    </font>
    <font>
      <name val="Arial"/>
      <color rgb="00111827"/>
      <sz val="9.5"/>
    </font>
    <font>
      <name val="Consolas"/>
      <color rgb="00147A58"/>
      <sz val="9"/>
    </font>
    <font>
      <name val="Arial"/>
      <b val="1"/>
      <color rgb="004B5563"/>
      <sz val="10"/>
    </font>
    <font>
      <name val="Arial"/>
      <b val="1"/>
      <color rgb="004B5563"/>
      <sz val="9.5"/>
    </font>
    <font>
      <name val="Arial"/>
      <b val="1"/>
      <color rgb="002563D8"/>
      <sz val="11"/>
    </font>
    <font>
      <name val="Consolas"/>
      <b val="1"/>
      <color rgb="002563D8"/>
      <sz val="9"/>
    </font>
    <font>
      <name val="Consolas"/>
      <b val="1"/>
      <color rgb="00147A58"/>
      <sz val="9"/>
    </font>
    <font>
      <name val="Consolas"/>
      <b val="1"/>
      <color rgb="009A6700"/>
      <sz val="9"/>
    </font>
    <font>
      <name val="Consolas"/>
      <b val="1"/>
      <color rgb="004B5563"/>
      <sz val="9"/>
    </font>
    <font>
      <name val="Arial"/>
      <b val="1"/>
      <color rgb="006B7280"/>
      <sz val="8.5"/>
    </font>
    <font>
      <name val="Arial"/>
      <b val="1"/>
      <color rgb="002563D8"/>
      <sz val="8.5"/>
    </font>
    <font>
      <name val="Arial"/>
      <b val="1"/>
      <color rgb="00B54724"/>
      <sz val="10"/>
    </font>
    <font>
      <name val="Arial"/>
      <b val="1"/>
      <color rgb="00147A58"/>
      <sz val="12"/>
    </font>
    <font>
      <name val="Consolas"/>
      <color rgb="002563D8"/>
      <sz val="8"/>
    </font>
  </fonts>
  <fills count="11">
    <fill>
      <patternFill/>
    </fill>
    <fill>
      <patternFill patternType="gray125"/>
    </fill>
    <fill>
      <patternFill patternType="solid">
        <fgColor rgb="00FFFFFF"/>
        <bgColor rgb="00FFFFFF"/>
      </patternFill>
    </fill>
    <fill>
      <patternFill patternType="solid">
        <fgColor rgb="00F5F8FE"/>
        <bgColor rgb="00F5F8FE"/>
      </patternFill>
    </fill>
    <fill>
      <patternFill patternType="solid">
        <fgColor rgb="00EDFAF5"/>
        <bgColor rgb="00EDFAF5"/>
      </patternFill>
    </fill>
    <fill>
      <patternFill patternType="solid">
        <fgColor rgb="00FFF6E3"/>
        <bgColor rgb="00FFF6E3"/>
      </patternFill>
    </fill>
    <fill>
      <patternFill patternType="solid">
        <fgColor rgb="00FDF2EE"/>
        <bgColor rgb="00FDF2EE"/>
      </patternFill>
    </fill>
    <fill>
      <patternFill patternType="solid">
        <fgColor rgb="00F7F8FA"/>
        <bgColor rgb="00F7F8FA"/>
      </patternFill>
    </fill>
    <fill>
      <patternFill patternType="solid">
        <fgColor rgb="00E4E8EF"/>
        <bgColor rgb="00E4E8EF"/>
      </patternFill>
    </fill>
    <fill>
      <patternFill patternType="solid">
        <fgColor rgb="00EEF3FD"/>
        <bgColor rgb="00EEF3FD"/>
      </patternFill>
    </fill>
    <fill>
      <patternFill patternType="solid">
        <fgColor rgb="00F1F3F6"/>
        <bgColor rgb="00F1F3F6"/>
      </patternFill>
    </fill>
  </fills>
  <borders count="31">
    <border>
      <left/>
      <right/>
      <top/>
      <bottom/>
      <diagonal/>
    </border>
    <border>
      <bottom style="thin">
        <color rgb="00DEE2E9"/>
      </bottom>
    </border>
    <border>
      <left style="thin">
        <color rgb="00C9D8F6"/>
      </left>
      <right/>
      <top style="thin">
        <color rgb="00C9D8F6"/>
      </top>
      <bottom style="thin">
        <color rgb="00C9D8F6"/>
      </bottom>
    </border>
    <border>
      <left/>
      <right style="thin">
        <color rgb="00C9D8F6"/>
      </right>
      <top style="thin">
        <color rgb="00C9D8F6"/>
      </top>
      <bottom style="thin">
        <color rgb="00C9D8F6"/>
      </bottom>
    </border>
    <border>
      <left style="thin">
        <color rgb="00C9D8F6"/>
      </left>
      <right style="thin">
        <color rgb="00C9D8F6"/>
      </right>
      <top style="thin">
        <color rgb="00C9D8F6"/>
      </top>
      <bottom style="thin">
        <color rgb="00C9D8F6"/>
      </bottom>
    </border>
    <border>
      <left style="thin">
        <color rgb="00DEE2E9"/>
      </left>
      <top style="thin">
        <color rgb="00DEE2E9"/>
      </top>
      <bottom style="thin">
        <color rgb="00C5CBD5"/>
      </bottom>
    </border>
    <border>
      <top style="thin">
        <color rgb="00DEE2E9"/>
      </top>
      <bottom style="thin">
        <color rgb="00C5CBD5"/>
      </bottom>
    </border>
    <border>
      <right style="thin">
        <color rgb="00DEE2E9"/>
      </right>
      <top style="thin">
        <color rgb="00DEE2E9"/>
      </top>
      <bottom style="thin">
        <color rgb="00C5CBD5"/>
      </bottom>
    </border>
    <border>
      <left style="thin">
        <color rgb="00DEE2E9"/>
      </left>
      <top style="thin">
        <color rgb="00DEE2E9"/>
      </top>
      <bottom style="thin">
        <color rgb="00DEE2E9"/>
      </bottom>
    </border>
    <border>
      <top style="thin">
        <color rgb="00DEE2E9"/>
      </top>
      <bottom style="thin">
        <color rgb="00DEE2E9"/>
      </bottom>
    </border>
    <border>
      <right style="thin">
        <color rgb="00DEE2E9"/>
      </right>
      <top style="thin">
        <color rgb="00DEE2E9"/>
      </top>
      <bottom style="thin">
        <color rgb="00DEE2E9"/>
      </bottom>
    </border>
    <border>
      <left style="thin">
        <color rgb="00DEE2E9"/>
      </left>
      <bottom style="thin">
        <color rgb="00EEF0F3"/>
      </bottom>
    </border>
    <border>
      <bottom style="thin">
        <color rgb="00EEF0F3"/>
      </bottom>
    </border>
    <border>
      <right style="thin">
        <color rgb="00DEE2E9"/>
      </right>
      <bottom style="thin">
        <color rgb="00EEF0F3"/>
      </bottom>
    </border>
    <border>
      <left style="thin">
        <color rgb="00DEE2E9"/>
      </left>
      <bottom style="thin">
        <color rgb="00DEE2E9"/>
      </bottom>
    </border>
    <border>
      <right style="thin">
        <color rgb="00DEE2E9"/>
      </right>
      <bottom style="thin">
        <color rgb="00DEE2E9"/>
      </bottom>
    </border>
    <border>
      <left style="thin">
        <color rgb="00DEE2E9"/>
      </left>
      <right/>
      <top style="thin">
        <color rgb="00DEE2E9"/>
      </top>
      <bottom/>
    </border>
    <border>
      <left/>
      <right style="thin">
        <color rgb="00DEE2E9"/>
      </right>
      <top style="thin">
        <color rgb="00DEE2E9"/>
      </top>
      <bottom/>
    </border>
    <border>
      <left style="thin">
        <color rgb="00DEE2E9"/>
      </left>
      <right/>
      <top/>
      <bottom style="thin">
        <color rgb="00DEE2E9"/>
      </bottom>
    </border>
    <border>
      <left/>
      <right style="thin">
        <color rgb="00DEE2E9"/>
      </right>
      <top/>
      <bottom style="thin">
        <color rgb="00DEE2E9"/>
      </bottom>
    </border>
    <border>
      <left style="thin">
        <color rgb="00DEE2E9"/>
      </left>
      <right style="thin">
        <color rgb="00DEE2E9"/>
      </right>
      <top style="thin">
        <color rgb="00DEE2E9"/>
      </top>
      <bottom/>
    </border>
    <border>
      <left style="thin">
        <color rgb="00DEE2E9"/>
      </left>
      <right style="thin">
        <color rgb="00DEE2E9"/>
      </right>
      <top/>
      <bottom style="thin">
        <color rgb="00DEE2E9"/>
      </bottom>
    </border>
    <border>
      <left style="thin">
        <color rgb="00DEE2E9"/>
      </left>
      <right/>
      <top style="thin">
        <color rgb="00DEE2E9"/>
      </top>
      <bottom style="thin">
        <color rgb="00DEE2E9"/>
      </bottom>
    </border>
    <border>
      <left/>
      <right/>
      <top style="thin">
        <color rgb="00DEE2E9"/>
      </top>
      <bottom style="thin">
        <color rgb="00DEE2E9"/>
      </bottom>
    </border>
    <border>
      <left/>
      <right style="thin">
        <color rgb="00DEE2E9"/>
      </right>
      <top style="thin">
        <color rgb="00DEE2E9"/>
      </top>
      <bottom style="thin">
        <color rgb="00DEE2E9"/>
      </bottom>
    </border>
    <border>
      <left style="thin">
        <color rgb="00DEE2E9"/>
      </left>
    </border>
    <border/>
    <border>
      <right style="thin">
        <color rgb="00DEE2E9"/>
      </right>
    </border>
    <border>
      <left style="thin">
        <color rgb="00DEE2E9"/>
      </left>
      <top style="thin">
        <color rgb="00B8E6D6"/>
      </top>
      <bottom style="thin">
        <color rgb="00DEE2E9"/>
      </bottom>
    </border>
    <border>
      <top style="thin">
        <color rgb="00B8E6D6"/>
      </top>
      <bottom style="thin">
        <color rgb="00DEE2E9"/>
      </bottom>
    </border>
    <border>
      <right style="thin">
        <color rgb="00DEE2E9"/>
      </right>
      <top style="thin">
        <color rgb="00B8E6D6"/>
      </top>
      <bottom style="thin">
        <color rgb="00DEE2E9"/>
      </bottom>
    </border>
  </borders>
  <cellStyleXfs count="1">
    <xf numFmtId="0" fontId="0" fillId="0" borderId="0"/>
  </cellStyleXfs>
  <cellXfs count="117">
    <xf numFmtId="0" fontId="0" fillId="0" borderId="0" pivotButton="0" quotePrefix="0" xfId="0"/>
    <xf numFmtId="0" fontId="0" fillId="2" borderId="0" pivotButton="0" quotePrefix="0" xfId="0"/>
    <xf numFmtId="0" fontId="0" fillId="0" borderId="1" pivotButton="0" quotePrefix="0" xfId="0"/>
    <xf numFmtId="0" fontId="1" fillId="0" borderId="0" applyAlignment="1" pivotButton="0" quotePrefix="0" xfId="0">
      <alignment vertical="center"/>
    </xf>
    <xf numFmtId="0" fontId="0" fillId="0" borderId="0" applyAlignment="1" pivotButton="0" quotePrefix="0" xfId="0">
      <alignment vertical="center"/>
    </xf>
    <xf numFmtId="0" fontId="2" fillId="0" borderId="0" applyAlignment="1" pivotButton="0" quotePrefix="0" xfId="0">
      <alignment vertical="center"/>
    </xf>
    <xf numFmtId="0" fontId="22" fillId="7" borderId="8" applyAlignment="1" pivotButton="0" quotePrefix="0" xfId="0">
      <alignment vertical="center" indent="1"/>
    </xf>
    <xf numFmtId="0" fontId="0" fillId="0" borderId="9" pivotButton="0" quotePrefix="0" xfId="0"/>
    <xf numFmtId="0" fontId="1" fillId="7" borderId="10" applyAlignment="1" pivotButton="0" quotePrefix="0" xfId="0">
      <alignment horizontal="right" vertical="center" indent="1"/>
    </xf>
    <xf numFmtId="0" fontId="9" fillId="9" borderId="25" applyAlignment="1" pivotButton="0" quotePrefix="0" xfId="0">
      <alignment horizontal="center" vertical="center"/>
    </xf>
    <xf numFmtId="0" fontId="3" fillId="0" borderId="26" applyAlignment="1" pivotButton="0" quotePrefix="0" xfId="0">
      <alignment vertical="center" wrapText="1" indent="1"/>
    </xf>
    <xf numFmtId="0" fontId="14" fillId="0" borderId="27" applyAlignment="1" pivotButton="0" quotePrefix="0" xfId="0">
      <alignment vertical="center" wrapText="1" indent="1"/>
    </xf>
    <xf numFmtId="0" fontId="31" fillId="9" borderId="25" applyAlignment="1" pivotButton="0" quotePrefix="0" xfId="0">
      <alignment horizontal="center" vertical="center"/>
    </xf>
    <xf numFmtId="0" fontId="32" fillId="4" borderId="25" applyAlignment="1" pivotButton="0" quotePrefix="0" xfId="0">
      <alignment horizontal="center" vertical="center"/>
    </xf>
    <xf numFmtId="0" fontId="33" fillId="5" borderId="25" applyAlignment="1" pivotButton="0" quotePrefix="0" xfId="0">
      <alignment horizontal="center" vertical="center"/>
    </xf>
    <xf numFmtId="0" fontId="34" fillId="10" borderId="25" applyAlignment="1" pivotButton="0" quotePrefix="0" xfId="0">
      <alignment horizontal="center" vertical="center"/>
    </xf>
    <xf numFmtId="0" fontId="9" fillId="9" borderId="14" applyAlignment="1" pivotButton="0" quotePrefix="0" xfId="0">
      <alignment horizontal="center" vertical="center"/>
    </xf>
    <xf numFmtId="0" fontId="3" fillId="0" borderId="1" applyAlignment="1" pivotButton="0" quotePrefix="0" xfId="0">
      <alignment vertical="center" wrapText="1" indent="1"/>
    </xf>
    <xf numFmtId="0" fontId="14" fillId="0" borderId="15" applyAlignment="1" pivotButton="0" quotePrefix="0" xfId="0">
      <alignment vertical="center" wrapText="1" indent="1"/>
    </xf>
    <xf numFmtId="0" fontId="34" fillId="10" borderId="14" applyAlignment="1" pivotButton="0" quotePrefix="0" xfId="0">
      <alignment horizontal="center" vertical="center"/>
    </xf>
    <xf numFmtId="0" fontId="5" fillId="4" borderId="25" applyAlignment="1" pivotButton="0" quotePrefix="0" xfId="0">
      <alignment horizontal="center" vertical="center" shrinkToFit="1"/>
    </xf>
    <xf numFmtId="0" fontId="0" fillId="0" borderId="26" pivotButton="0" quotePrefix="0" xfId="0"/>
    <xf numFmtId="0" fontId="37" fillId="6" borderId="25" applyAlignment="1" pivotButton="0" quotePrefix="0" xfId="0">
      <alignment horizontal="center" vertical="center"/>
    </xf>
    <xf numFmtId="0" fontId="6" fillId="5" borderId="25" applyAlignment="1" pivotButton="0" quotePrefix="0" xfId="0">
      <alignment horizontal="center" vertical="center" shrinkToFit="1"/>
    </xf>
    <xf numFmtId="0" fontId="7" fillId="6" borderId="25" applyAlignment="1" pivotButton="0" quotePrefix="0" xfId="0">
      <alignment horizontal="center" vertical="center" shrinkToFit="1"/>
    </xf>
    <xf numFmtId="0" fontId="35" fillId="10" borderId="25" applyAlignment="1" pivotButton="0" quotePrefix="0" xfId="0">
      <alignment horizontal="center" vertical="center" shrinkToFit="1"/>
    </xf>
    <xf numFmtId="0" fontId="36" fillId="9" borderId="14" applyAlignment="1" pivotButton="0" quotePrefix="0" xfId="0">
      <alignment horizontal="center" vertical="center" shrinkToFit="1"/>
    </xf>
    <xf numFmtId="0" fontId="37" fillId="6" borderId="14" applyAlignment="1" pivotButton="0" quotePrefix="0" xfId="0">
      <alignment horizontal="center" vertical="center"/>
    </xf>
    <xf numFmtId="0" fontId="30" fillId="9" borderId="25" applyAlignment="1" pivotButton="0" quotePrefix="0" xfId="0">
      <alignment horizontal="center" vertical="center"/>
    </xf>
    <xf numFmtId="0" fontId="24" fillId="0" borderId="26" applyAlignment="1" pivotButton="0" quotePrefix="0" xfId="0">
      <alignment vertical="center" wrapText="1" indent="1"/>
    </xf>
    <xf numFmtId="0" fontId="15" fillId="8" borderId="25" applyAlignment="1" pivotButton="0" quotePrefix="0" xfId="0">
      <alignment horizontal="center" vertical="center"/>
    </xf>
    <xf numFmtId="0" fontId="35" fillId="2" borderId="25" applyAlignment="1" pivotButton="0" quotePrefix="0" xfId="0">
      <alignment horizontal="center" vertical="center"/>
    </xf>
    <xf numFmtId="0" fontId="38" fillId="4" borderId="28" applyAlignment="1" pivotButton="0" quotePrefix="0" xfId="0">
      <alignment horizontal="center" vertical="center"/>
    </xf>
    <xf numFmtId="0" fontId="3" fillId="4" borderId="29" applyAlignment="1" pivotButton="0" quotePrefix="0" xfId="0">
      <alignment vertical="center" indent="1"/>
    </xf>
    <xf numFmtId="0" fontId="14" fillId="4" borderId="30" applyAlignment="1" pivotButton="0" quotePrefix="0" xfId="0">
      <alignment vertical="center" wrapText="1" indent="1"/>
    </xf>
    <xf numFmtId="0" fontId="30" fillId="9" borderId="14" applyAlignment="1" pivotButton="0" quotePrefix="0" xfId="0">
      <alignment horizontal="center" vertical="center"/>
    </xf>
    <xf numFmtId="0" fontId="24" fillId="0" borderId="1" applyAlignment="1" pivotButton="0" quotePrefix="0" xfId="0">
      <alignment vertical="center" wrapText="1" indent="1"/>
    </xf>
    <xf numFmtId="0" fontId="39" fillId="0" borderId="0" applyAlignment="1" pivotButton="0" quotePrefix="0" xfId="0">
      <alignment horizontal="right" vertical="center"/>
    </xf>
    <xf numFmtId="0" fontId="3" fillId="3" borderId="2" applyAlignment="1" pivotButton="0" quotePrefix="0" xfId="0">
      <alignment vertical="center" indent="1"/>
    </xf>
    <xf numFmtId="0" fontId="0" fillId="0" borderId="3" pivotButton="0" quotePrefix="0" xfId="0"/>
    <xf numFmtId="0" fontId="3" fillId="3" borderId="4" applyAlignment="1" pivotButton="0" quotePrefix="0" xfId="0">
      <alignment vertical="center" indent="1"/>
    </xf>
    <xf numFmtId="0" fontId="17" fillId="2" borderId="16" applyAlignment="1" pivotButton="0" quotePrefix="0" xfId="0">
      <alignment vertical="center" indent="1"/>
    </xf>
    <xf numFmtId="0" fontId="0" fillId="0" borderId="17" pivotButton="0" quotePrefix="0" xfId="0"/>
    <xf numFmtId="0" fontId="17" fillId="2" borderId="20" applyAlignment="1" pivotButton="0" quotePrefix="0" xfId="0">
      <alignment vertical="center" indent="1"/>
    </xf>
    <xf numFmtId="0" fontId="18" fillId="2" borderId="18" applyAlignment="1" pivotButton="0" quotePrefix="0" xfId="0">
      <alignment horizontal="left" vertical="center" indent="1"/>
    </xf>
    <xf numFmtId="0" fontId="0" fillId="0" borderId="19" pivotButton="0" quotePrefix="0" xfId="0"/>
    <xf numFmtId="0" fontId="19" fillId="2" borderId="21" applyAlignment="1" pivotButton="0" quotePrefix="0" xfId="0">
      <alignment horizontal="left" vertical="center" indent="1"/>
    </xf>
    <xf numFmtId="0" fontId="19" fillId="2" borderId="18" applyAlignment="1" pivotButton="0" quotePrefix="0" xfId="0">
      <alignment horizontal="left" vertical="center" indent="1"/>
    </xf>
    <xf numFmtId="0" fontId="20" fillId="2" borderId="18" applyAlignment="1" pivotButton="0" quotePrefix="0" xfId="0">
      <alignment horizontal="left" vertical="center" indent="1"/>
    </xf>
    <xf numFmtId="0" fontId="4" fillId="0" borderId="0" applyAlignment="1" pivotButton="0" quotePrefix="0" xfId="0">
      <alignment vertical="center"/>
    </xf>
    <xf numFmtId="0" fontId="1" fillId="0" borderId="0" applyAlignment="1" pivotButton="0" quotePrefix="0" xfId="0">
      <alignment horizontal="right" vertical="center"/>
    </xf>
    <xf numFmtId="0" fontId="5" fillId="4" borderId="0" applyAlignment="1" pivotButton="0" quotePrefix="0" xfId="0">
      <alignment horizontal="center" vertical="center"/>
    </xf>
    <xf numFmtId="0" fontId="6" fillId="5" borderId="0" applyAlignment="1" pivotButton="0" quotePrefix="0" xfId="0">
      <alignment horizontal="center" vertical="center"/>
    </xf>
    <xf numFmtId="0" fontId="7" fillId="6" borderId="0" applyAlignment="1" pivotButton="0" quotePrefix="0" xfId="0">
      <alignment horizontal="center" vertical="center"/>
    </xf>
    <xf numFmtId="0" fontId="1" fillId="7" borderId="5" applyAlignment="1" pivotButton="0" quotePrefix="0" xfId="0">
      <alignment horizontal="center" vertical="center" wrapText="1"/>
    </xf>
    <xf numFmtId="0" fontId="8" fillId="7" borderId="6" applyAlignment="1" pivotButton="0" quotePrefix="0" xfId="0">
      <alignment horizontal="left" vertical="center" wrapText="1" indent="1"/>
    </xf>
    <xf numFmtId="0" fontId="8" fillId="7" borderId="6" applyAlignment="1" pivotButton="0" quotePrefix="0" xfId="0">
      <alignment horizontal="center" vertical="center" wrapText="1"/>
    </xf>
    <xf numFmtId="0" fontId="8" fillId="7" borderId="7" applyAlignment="1" pivotButton="0" quotePrefix="0" xfId="0">
      <alignment horizontal="left" vertical="center" wrapText="1" indent="1"/>
    </xf>
    <xf numFmtId="0" fontId="9" fillId="7" borderId="8" applyAlignment="1" pivotButton="0" quotePrefix="0" xfId="0">
      <alignment horizontal="center" vertical="center"/>
    </xf>
    <xf numFmtId="0" fontId="10" fillId="7" borderId="9" applyAlignment="1" pivotButton="0" quotePrefix="0" xfId="0">
      <alignment vertical="center" indent="1"/>
    </xf>
    <xf numFmtId="0" fontId="11" fillId="7" borderId="9" applyAlignment="1" pivotButton="0" quotePrefix="0" xfId="0">
      <alignment vertical="center" wrapText="1" indent="1"/>
    </xf>
    <xf numFmtId="0" fontId="0" fillId="0" borderId="10" pivotButton="0" quotePrefix="0" xfId="0"/>
    <xf numFmtId="0" fontId="12" fillId="0" borderId="11" applyAlignment="1" pivotButton="0" quotePrefix="0" xfId="0">
      <alignment horizontal="center" vertical="center"/>
    </xf>
    <xf numFmtId="0" fontId="13" fillId="0" borderId="12" applyAlignment="1" pivotButton="0" quotePrefix="0" xfId="0">
      <alignment vertical="center" wrapText="1" indent="1"/>
    </xf>
    <xf numFmtId="0" fontId="14" fillId="0" borderId="12" applyAlignment="1" pivotButton="0" quotePrefix="0" xfId="0">
      <alignment vertical="center" wrapText="1" indent="1"/>
    </xf>
    <xf numFmtId="0" fontId="15" fillId="8" borderId="12" applyAlignment="1" pivotButton="0" quotePrefix="0" xfId="0">
      <alignment horizontal="center" vertical="center"/>
    </xf>
    <xf numFmtId="0" fontId="4" fillId="0" borderId="12" applyAlignment="1" pivotButton="0" quotePrefix="0" xfId="0">
      <alignment vertical="center" wrapText="1" indent="1"/>
    </xf>
    <xf numFmtId="0" fontId="8" fillId="3" borderId="12" applyAlignment="1" pivotButton="0" quotePrefix="0" xfId="0">
      <alignment horizontal="center" vertical="center"/>
    </xf>
    <xf numFmtId="0" fontId="16" fillId="3" borderId="13" applyAlignment="1" pivotButton="0" quotePrefix="0" xfId="0">
      <alignment vertical="center" wrapText="1" indent="1"/>
    </xf>
    <xf numFmtId="0" fontId="11" fillId="0" borderId="12" applyAlignment="1" pivotButton="0" quotePrefix="0" xfId="0">
      <alignment horizontal="center" vertical="center"/>
    </xf>
    <xf numFmtId="0" fontId="12" fillId="0" borderId="14" applyAlignment="1" pivotButton="0" quotePrefix="0" xfId="0">
      <alignment horizontal="center" vertical="center"/>
    </xf>
    <xf numFmtId="0" fontId="13" fillId="0" borderId="1" applyAlignment="1" pivotButton="0" quotePrefix="0" xfId="0">
      <alignment vertical="center" wrapText="1" indent="1"/>
    </xf>
    <xf numFmtId="0" fontId="14" fillId="0" borderId="1" applyAlignment="1" pivotButton="0" quotePrefix="0" xfId="0">
      <alignment vertical="center" wrapText="1" indent="1"/>
    </xf>
    <xf numFmtId="0" fontId="11" fillId="0" borderId="1" applyAlignment="1" pivotButton="0" quotePrefix="0" xfId="0">
      <alignment horizontal="center" vertical="center"/>
    </xf>
    <xf numFmtId="0" fontId="4" fillId="0" borderId="1" applyAlignment="1" pivotButton="0" quotePrefix="0" xfId="0">
      <alignment vertical="center" wrapText="1" indent="1"/>
    </xf>
    <xf numFmtId="0" fontId="8" fillId="3" borderId="1" applyAlignment="1" pivotButton="0" quotePrefix="0" xfId="0">
      <alignment horizontal="center" vertical="center"/>
    </xf>
    <xf numFmtId="0" fontId="16" fillId="3" borderId="15" applyAlignment="1" pivotButton="0" quotePrefix="0" xfId="0">
      <alignment vertical="center" wrapText="1" indent="1"/>
    </xf>
    <xf numFmtId="0" fontId="1" fillId="0" borderId="0" applyAlignment="1" pivotButton="0" quotePrefix="0" xfId="0">
      <alignment vertical="center" wrapText="1"/>
    </xf>
    <xf numFmtId="0" fontId="21" fillId="2" borderId="21" applyAlignment="1" pivotButton="0" quotePrefix="0" xfId="0">
      <alignment horizontal="left" vertical="center" indent="1"/>
    </xf>
    <xf numFmtId="0" fontId="22" fillId="3" borderId="2" applyAlignment="1" pivotButton="0" quotePrefix="0" xfId="0">
      <alignment vertical="center" indent="1"/>
    </xf>
    <xf numFmtId="0" fontId="15" fillId="8" borderId="1" applyAlignment="1" pivotButton="0" quotePrefix="0" xfId="0">
      <alignment horizontal="center" vertical="center"/>
    </xf>
    <xf numFmtId="0" fontId="8" fillId="7" borderId="7" applyAlignment="1" pivotButton="0" quotePrefix="0" xfId="0">
      <alignment horizontal="center" vertical="center" wrapText="1"/>
    </xf>
    <xf numFmtId="0" fontId="23" fillId="0" borderId="12" applyAlignment="1" pivotButton="0" quotePrefix="0" xfId="0">
      <alignment vertical="center" wrapText="1" indent="1"/>
    </xf>
    <xf numFmtId="0" fontId="16" fillId="3" borderId="12" applyAlignment="1" pivotButton="0" quotePrefix="0" xfId="0">
      <alignment vertical="center" wrapText="1" indent="1"/>
    </xf>
    <xf numFmtId="0" fontId="8" fillId="3" borderId="13" applyAlignment="1" pivotButton="0" quotePrefix="0" xfId="0">
      <alignment horizontal="center" vertical="center"/>
    </xf>
    <xf numFmtId="0" fontId="23" fillId="0" borderId="1" applyAlignment="1" pivotButton="0" quotePrefix="0" xfId="0">
      <alignment vertical="center" wrapText="1" indent="1"/>
    </xf>
    <xf numFmtId="0" fontId="16" fillId="3" borderId="1" applyAlignment="1" pivotButton="0" quotePrefix="0" xfId="0">
      <alignment vertical="center" wrapText="1" indent="1"/>
    </xf>
    <xf numFmtId="0" fontId="8" fillId="3" borderId="15" applyAlignment="1" pivotButton="0" quotePrefix="0" xfId="0">
      <alignment horizontal="center" vertical="center"/>
    </xf>
    <xf numFmtId="0" fontId="3" fillId="3" borderId="2" applyAlignment="1" pivotButton="0" quotePrefix="0" xfId="0">
      <alignment vertical="center" shrinkToFit="1" indent="1"/>
    </xf>
    <xf numFmtId="0" fontId="22" fillId="3" borderId="18" applyAlignment="1" pivotButton="0" quotePrefix="0" xfId="0">
      <alignment horizontal="left" vertical="center" indent="1"/>
    </xf>
    <xf numFmtId="0" fontId="24" fillId="7" borderId="5" applyAlignment="1" pivotButton="0" quotePrefix="0" xfId="0">
      <alignment horizontal="center" vertical="center" wrapText="1"/>
    </xf>
    <xf numFmtId="0" fontId="25" fillId="9" borderId="11" applyAlignment="1" pivotButton="0" quotePrefix="0" xfId="0">
      <alignment horizontal="center" vertical="center"/>
    </xf>
    <xf numFmtId="0" fontId="26" fillId="0" borderId="12" applyAlignment="1" pivotButton="0" quotePrefix="0" xfId="0">
      <alignment vertical="center" shrinkToFit="1" indent="1"/>
    </xf>
    <xf numFmtId="0" fontId="27" fillId="0" borderId="12" applyAlignment="1" pivotButton="0" quotePrefix="0" xfId="0">
      <alignment vertical="center" indent="1"/>
    </xf>
    <xf numFmtId="0" fontId="8" fillId="0" borderId="12" applyAlignment="1" pivotButton="0" quotePrefix="0" xfId="0">
      <alignment horizontal="center" vertical="center"/>
    </xf>
    <xf numFmtId="0" fontId="28" fillId="0" borderId="12" applyAlignment="1" pivotButton="0" quotePrefix="0" xfId="0">
      <alignment horizontal="center" vertical="center"/>
    </xf>
    <xf numFmtId="0" fontId="29" fillId="0" borderId="13" applyAlignment="1" pivotButton="0" quotePrefix="0" xfId="0">
      <alignment vertical="center" indent="1"/>
    </xf>
    <xf numFmtId="0" fontId="25" fillId="9" borderId="14" applyAlignment="1" pivotButton="0" quotePrefix="0" xfId="0">
      <alignment horizontal="center" vertical="center"/>
    </xf>
    <xf numFmtId="0" fontId="26" fillId="0" borderId="1" applyAlignment="1" pivotButton="0" quotePrefix="0" xfId="0">
      <alignment vertical="center" shrinkToFit="1" indent="1"/>
    </xf>
    <xf numFmtId="0" fontId="27" fillId="0" borderId="1" applyAlignment="1" pivotButton="0" quotePrefix="0" xfId="0">
      <alignment vertical="center" indent="1"/>
    </xf>
    <xf numFmtId="0" fontId="8" fillId="0" borderId="1" applyAlignment="1" pivotButton="0" quotePrefix="0" xfId="0">
      <alignment horizontal="center" vertical="center"/>
    </xf>
    <xf numFmtId="0" fontId="28" fillId="0" borderId="1" applyAlignment="1" pivotButton="0" quotePrefix="0" xfId="0">
      <alignment horizontal="center" vertical="center"/>
    </xf>
    <xf numFmtId="0" fontId="29" fillId="0" borderId="15" applyAlignment="1" pivotButton="0" quotePrefix="0" xfId="0">
      <alignment vertical="center" indent="1"/>
    </xf>
    <xf numFmtId="0" fontId="3" fillId="0" borderId="12" applyAlignment="1" pivotButton="0" quotePrefix="0" xfId="0">
      <alignment vertical="center" wrapText="1" indent="1"/>
    </xf>
    <xf numFmtId="0" fontId="26" fillId="3" borderId="12" applyAlignment="1" pivotButton="0" quotePrefix="0" xfId="0">
      <alignment horizontal="left" vertical="center" wrapText="1" indent="1"/>
    </xf>
    <xf numFmtId="0" fontId="26" fillId="3" borderId="12" applyAlignment="1" pivotButton="0" quotePrefix="0" xfId="0">
      <alignment horizontal="center" vertical="center" wrapText="1"/>
    </xf>
    <xf numFmtId="0" fontId="8" fillId="3" borderId="12" applyAlignment="1" pivotButton="0" quotePrefix="0" xfId="0">
      <alignment horizontal="center" vertical="center" wrapText="1"/>
    </xf>
    <xf numFmtId="0" fontId="26" fillId="3" borderId="13" applyAlignment="1" pivotButton="0" quotePrefix="0" xfId="0">
      <alignment horizontal="left" vertical="center" wrapText="1" indent="1"/>
    </xf>
    <xf numFmtId="0" fontId="26" fillId="3" borderId="1" applyAlignment="1" pivotButton="0" quotePrefix="0" xfId="0">
      <alignment horizontal="left" vertical="center" wrapText="1" indent="1"/>
    </xf>
    <xf numFmtId="0" fontId="26" fillId="3" borderId="1" applyAlignment="1" pivotButton="0" quotePrefix="0" xfId="0">
      <alignment horizontal="center" vertical="center" wrapText="1"/>
    </xf>
    <xf numFmtId="0" fontId="8" fillId="3" borderId="1" applyAlignment="1" pivotButton="0" quotePrefix="0" xfId="0">
      <alignment horizontal="center" vertical="center" wrapText="1"/>
    </xf>
    <xf numFmtId="0" fontId="26" fillId="3" borderId="15" applyAlignment="1" pivotButton="0" quotePrefix="0" xfId="0">
      <alignment horizontal="left" vertical="center" wrapText="1" indent="1"/>
    </xf>
    <xf numFmtId="0" fontId="30" fillId="7" borderId="22" applyAlignment="1" pivotButton="0" quotePrefix="0" xfId="0">
      <alignment horizontal="center" vertical="center"/>
    </xf>
    <xf numFmtId="0" fontId="22" fillId="7" borderId="23" applyAlignment="1" pivotButton="0" quotePrefix="0" xfId="0">
      <alignment vertical="center" indent="1"/>
    </xf>
    <xf numFmtId="0" fontId="0" fillId="0" borderId="23" pivotButton="0" quotePrefix="0" xfId="0"/>
    <xf numFmtId="0" fontId="1" fillId="7" borderId="23" applyAlignment="1" pivotButton="0" quotePrefix="0" xfId="0">
      <alignment horizontal="right" vertical="center" indent="1"/>
    </xf>
    <xf numFmtId="0" fontId="3" fillId="3" borderId="24" applyAlignment="1" pivotButton="0" quotePrefix="0" xfId="0">
      <alignment vertical="center" indent="1"/>
    </xf>
  </cellXfs>
  <cellStyles count="1">
    <cellStyle name="Normal" xfId="0" builtinId="0" hidden="0"/>
  </cellStyles>
  <dxfs count="5">
    <dxf>
      <font>
        <b val="1"/>
        <color rgb="00147A58"/>
      </font>
      <fill>
        <patternFill patternType="solid">
          <fgColor rgb="00EDFAF5"/>
          <bgColor rgb="00EDFAF5"/>
        </patternFill>
      </fill>
    </dxf>
    <dxf>
      <font>
        <b val="1"/>
        <color rgb="009A6700"/>
      </font>
      <fill>
        <patternFill patternType="solid">
          <fgColor rgb="00FFF6E3"/>
          <bgColor rgb="00FFF6E3"/>
        </patternFill>
      </fill>
    </dxf>
    <dxf>
      <font>
        <b val="1"/>
        <color rgb="00B54724"/>
      </font>
      <fill>
        <patternFill patternType="solid">
          <fgColor rgb="00FDF2EE"/>
          <bgColor rgb="00FDF2EE"/>
        </patternFill>
      </fill>
    </dxf>
    <dxf>
      <font>
        <b val="1"/>
        <color rgb="006B7280"/>
      </font>
      <fill>
        <patternFill patternType="solid">
          <fgColor rgb="00F1F3F6"/>
          <bgColor rgb="00F1F3F6"/>
        </patternFill>
      </fill>
    </dxf>
    <dxf>
      <font>
        <b val="1"/>
        <color rgb="002563D8"/>
      </font>
      <fill>
        <patternFill patternType="solid">
          <fgColor rgb="00EEF3FD"/>
          <bgColor rgb="00EEF3FD"/>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worksheet" Target="/xl/worksheets/sheet5.xml" Id="rId5"/><Relationship Type="http://schemas.openxmlformats.org/officeDocument/2006/relationships/styles" Target="styles.xml" Id="rId6"/><Relationship Type="http://schemas.openxmlformats.org/officeDocument/2006/relationships/theme" Target="theme/theme1.xml" Id="rId7"/></Relationships>
</file>

<file path=xl/drawings/_rels/drawing1.xml.rels><Relationships xmlns="http://schemas.openxmlformats.org/package/2006/relationships"><Relationship Type="http://schemas.openxmlformats.org/officeDocument/2006/relationships/image" Target="/xl/media/image1.png" Id="rId1"/><Relationship Type="http://schemas.openxmlformats.org/officeDocument/2006/relationships/image" Target="/xl/media/image2.png" Id="rId2"/></Relationships>
</file>

<file path=xl/drawings/_rels/drawing2.xml.rels><Relationships xmlns="http://schemas.openxmlformats.org/package/2006/relationships"><Relationship Type="http://schemas.openxmlformats.org/officeDocument/2006/relationships/image" Target="/xl/media/image3.png" Id="rId1"/><Relationship Type="http://schemas.openxmlformats.org/officeDocument/2006/relationships/image" Target="/xl/media/image4.png" Id="rId2"/></Relationships>
</file>

<file path=xl/drawings/_rels/drawing3.xml.rels><Relationships xmlns="http://schemas.openxmlformats.org/package/2006/relationships"><Relationship Type="http://schemas.openxmlformats.org/officeDocument/2006/relationships/image" Target="/xl/media/image5.png" Id="rId1"/><Relationship Type="http://schemas.openxmlformats.org/officeDocument/2006/relationships/image" Target="/xl/media/image6.png" Id="rId2"/></Relationships>
</file>

<file path=xl/drawings/_rels/drawing4.xml.rels><Relationships xmlns="http://schemas.openxmlformats.org/package/2006/relationships"><Relationship Type="http://schemas.openxmlformats.org/officeDocument/2006/relationships/image" Target="/xl/media/image7.png" Id="rId1"/><Relationship Type="http://schemas.openxmlformats.org/officeDocument/2006/relationships/image" Target="/xl/media/image8.png" Id="rId2"/></Relationships>
</file>

<file path=xl/drawings/_rels/drawing5.xml.rels><Relationships xmlns="http://schemas.openxmlformats.org/package/2006/relationships"><Relationship Type="http://schemas.openxmlformats.org/officeDocument/2006/relationships/image" Target="/xl/media/image9.png" Id="rId1"/><Relationship Type="http://schemas.openxmlformats.org/officeDocument/2006/relationships/image" Target="/xl/media/image10.png" Id="rId2"/></Relationships>
</file>

<file path=xl/drawings/drawing1.xml><?xml version="1.0" encoding="utf-8"?>
<wsDr xmlns="http://schemas.openxmlformats.org/drawingml/2006/spreadsheetDrawing">
  <oneCellAnchor>
    <from>
      <col>1</col>
      <colOff>0</colOff>
      <row>1</row>
      <rowOff>47625</rowOff>
    </from>
    <ext cx="3371850" cy="285750"/>
    <pic>
      <nvPicPr>
        <cNvPr id="1" name="Image 1" descr="Picture"/>
        <cNvPicPr/>
      </nvPicPr>
      <blipFill>
        <a:blip xmlns:a="http://schemas.openxmlformats.org/drawingml/2006/main" xmlns:r="http://schemas.openxmlformats.org/officeDocument/2006/relationships" cstate="print" r:embed="rId1"/>
        <a:stretch xmlns:a="http://schemas.openxmlformats.org/drawingml/2006/main">
          <a:fillRect/>
        </a:stretch>
      </blipFill>
      <spPr>
        <a:prstGeom xmlns:a="http://schemas.openxmlformats.org/drawingml/2006/main" prst="rect"/>
      </spPr>
    </pic>
    <clientData/>
  </oneCellAnchor>
  <oneCellAnchor>
    <from>
      <col>7</col>
      <colOff>2514600</colOff>
      <row>1</row>
      <rowOff>57150</rowOff>
    </from>
    <ext cx="1400175" cy="266700"/>
    <pic>
      <nvPicPr>
        <cNvPr id="2" name="Image 2" descr="Picture"/>
        <cNvPicPr/>
      </nvPicPr>
      <blipFill>
        <a:blip xmlns:a="http://schemas.openxmlformats.org/drawingml/2006/main" xmlns:r="http://schemas.openxmlformats.org/officeDocument/2006/relationships" cstate="print" r:embed="rId2"/>
        <a:stretch xmlns:a="http://schemas.openxmlformats.org/drawingml/2006/main">
          <a:fillRect/>
        </a:stretch>
      </blipFill>
      <spPr>
        <a:prstGeom xmlns:a="http://schemas.openxmlformats.org/drawingml/2006/main" prst="rect"/>
      </spPr>
    </pic>
    <clientData/>
  </oneCellAnchor>
</wsDr>
</file>

<file path=xl/drawings/drawing2.xml><?xml version="1.0" encoding="utf-8"?>
<wsDr xmlns="http://schemas.openxmlformats.org/drawingml/2006/spreadsheetDrawing">
  <oneCellAnchor>
    <from>
      <col>1</col>
      <colOff>0</colOff>
      <row>1</row>
      <rowOff>47625</rowOff>
    </from>
    <ext cx="3371850" cy="285750"/>
    <pic>
      <nvPicPr>
        <cNvPr id="1" name="Image 1" descr="Picture"/>
        <cNvPicPr/>
      </nvPicPr>
      <blipFill>
        <a:blip xmlns:a="http://schemas.openxmlformats.org/drawingml/2006/main" xmlns:r="http://schemas.openxmlformats.org/officeDocument/2006/relationships" cstate="print" r:embed="rId1"/>
        <a:stretch xmlns:a="http://schemas.openxmlformats.org/drawingml/2006/main">
          <a:fillRect/>
        </a:stretch>
      </blipFill>
      <spPr>
        <a:prstGeom xmlns:a="http://schemas.openxmlformats.org/drawingml/2006/main" prst="rect"/>
      </spPr>
    </pic>
    <clientData/>
  </oneCellAnchor>
  <oneCellAnchor>
    <from>
      <col>7</col>
      <colOff>962025</colOff>
      <row>1</row>
      <rowOff>57150</rowOff>
    </from>
    <ext cx="1085850" cy="266700"/>
    <pic>
      <nvPicPr>
        <cNvPr id="2" name="Image 2" descr="Picture"/>
        <cNvPicPr/>
      </nvPicPr>
      <blipFill>
        <a:blip xmlns:a="http://schemas.openxmlformats.org/drawingml/2006/main" xmlns:r="http://schemas.openxmlformats.org/officeDocument/2006/relationships" cstate="print" r:embed="rId2"/>
        <a:stretch xmlns:a="http://schemas.openxmlformats.org/drawingml/2006/main">
          <a:fillRect/>
        </a:stretch>
      </blipFill>
      <spPr>
        <a:prstGeom xmlns:a="http://schemas.openxmlformats.org/drawingml/2006/main" prst="rect"/>
      </spPr>
    </pic>
    <clientData/>
  </oneCellAnchor>
</wsDr>
</file>

<file path=xl/drawings/drawing3.xml><?xml version="1.0" encoding="utf-8"?>
<wsDr xmlns="http://schemas.openxmlformats.org/drawingml/2006/spreadsheetDrawing">
  <oneCellAnchor>
    <from>
      <col>1</col>
      <colOff>0</colOff>
      <row>1</row>
      <rowOff>47625</rowOff>
    </from>
    <ext cx="3371850" cy="285750"/>
    <pic>
      <nvPicPr>
        <cNvPr id="1" name="Image 1" descr="Picture"/>
        <cNvPicPr/>
      </nvPicPr>
      <blipFill>
        <a:blip xmlns:a="http://schemas.openxmlformats.org/drawingml/2006/main" xmlns:r="http://schemas.openxmlformats.org/officeDocument/2006/relationships" cstate="print" r:embed="rId1"/>
        <a:stretch xmlns:a="http://schemas.openxmlformats.org/drawingml/2006/main">
          <a:fillRect/>
        </a:stretch>
      </blipFill>
      <spPr>
        <a:prstGeom xmlns:a="http://schemas.openxmlformats.org/drawingml/2006/main" prst="rect"/>
      </spPr>
    </pic>
    <clientData/>
  </oneCellAnchor>
  <oneCellAnchor>
    <from>
      <col>7</col>
      <colOff>971550</colOff>
      <row>1</row>
      <rowOff>57150</rowOff>
    </from>
    <ext cx="1076325" cy="266700"/>
    <pic>
      <nvPicPr>
        <cNvPr id="2" name="Image 2" descr="Picture"/>
        <cNvPicPr/>
      </nvPicPr>
      <blipFill>
        <a:blip xmlns:a="http://schemas.openxmlformats.org/drawingml/2006/main" xmlns:r="http://schemas.openxmlformats.org/officeDocument/2006/relationships" cstate="print" r:embed="rId2"/>
        <a:stretch xmlns:a="http://schemas.openxmlformats.org/drawingml/2006/main">
          <a:fillRect/>
        </a:stretch>
      </blipFill>
      <spPr>
        <a:prstGeom xmlns:a="http://schemas.openxmlformats.org/drawingml/2006/main" prst="rect"/>
      </spPr>
    </pic>
    <clientData/>
  </oneCellAnchor>
</wsDr>
</file>

<file path=xl/drawings/drawing4.xml><?xml version="1.0" encoding="utf-8"?>
<wsDr xmlns="http://schemas.openxmlformats.org/drawingml/2006/spreadsheetDrawing">
  <oneCellAnchor>
    <from>
      <col>1</col>
      <colOff>0</colOff>
      <row>1</row>
      <rowOff>47625</rowOff>
    </from>
    <ext cx="3371850" cy="285750"/>
    <pic>
      <nvPicPr>
        <cNvPr id="1" name="Image 1" descr="Picture"/>
        <cNvPicPr/>
      </nvPicPr>
      <blipFill>
        <a:blip xmlns:a="http://schemas.openxmlformats.org/drawingml/2006/main" xmlns:r="http://schemas.openxmlformats.org/officeDocument/2006/relationships" cstate="print" r:embed="rId1"/>
        <a:stretch xmlns:a="http://schemas.openxmlformats.org/drawingml/2006/main">
          <a:fillRect/>
        </a:stretch>
      </blipFill>
      <spPr>
        <a:prstGeom xmlns:a="http://schemas.openxmlformats.org/drawingml/2006/main" prst="rect"/>
      </spPr>
    </pic>
    <clientData/>
  </oneCellAnchor>
  <oneCellAnchor>
    <from>
      <col>5</col>
      <colOff>247650</colOff>
      <row>1</row>
      <rowOff>57150</rowOff>
    </from>
    <ext cx="800100" cy="266700"/>
    <pic>
      <nvPicPr>
        <cNvPr id="2" name="Image 2" descr="Picture"/>
        <cNvPicPr/>
      </nvPicPr>
      <blipFill>
        <a:blip xmlns:a="http://schemas.openxmlformats.org/drawingml/2006/main" xmlns:r="http://schemas.openxmlformats.org/officeDocument/2006/relationships" cstate="print" r:embed="rId2"/>
        <a:stretch xmlns:a="http://schemas.openxmlformats.org/drawingml/2006/main">
          <a:fillRect/>
        </a:stretch>
      </blipFill>
      <spPr>
        <a:prstGeom xmlns:a="http://schemas.openxmlformats.org/drawingml/2006/main" prst="rect"/>
      </spPr>
    </pic>
    <clientData/>
  </oneCellAnchor>
</wsDr>
</file>

<file path=xl/drawings/drawing5.xml><?xml version="1.0" encoding="utf-8"?>
<wsDr xmlns="http://schemas.openxmlformats.org/drawingml/2006/spreadsheetDrawing">
  <oneCellAnchor>
    <from>
      <col>1</col>
      <colOff>0</colOff>
      <row>1</row>
      <rowOff>47625</rowOff>
    </from>
    <ext cx="3371850" cy="285750"/>
    <pic>
      <nvPicPr>
        <cNvPr id="1" name="Image 1" descr="Picture"/>
        <cNvPicPr/>
      </nvPicPr>
      <blipFill>
        <a:blip xmlns:a="http://schemas.openxmlformats.org/drawingml/2006/main" xmlns:r="http://schemas.openxmlformats.org/officeDocument/2006/relationships" cstate="print" r:embed="rId1"/>
        <a:stretch xmlns:a="http://schemas.openxmlformats.org/drawingml/2006/main">
          <a:fillRect/>
        </a:stretch>
      </blipFill>
      <spPr>
        <a:prstGeom xmlns:a="http://schemas.openxmlformats.org/drawingml/2006/main" prst="rect"/>
      </spPr>
    </pic>
    <clientData/>
  </oneCellAnchor>
  <oneCellAnchor>
    <from>
      <col>6</col>
      <colOff>1562100</colOff>
      <row>1</row>
      <rowOff>57150</rowOff>
    </from>
    <ext cx="1419225" cy="266700"/>
    <pic>
      <nvPicPr>
        <cNvPr id="2" name="Image 2" descr="Picture"/>
        <cNvPicPr/>
      </nvPicPr>
      <blipFill>
        <a:blip xmlns:a="http://schemas.openxmlformats.org/drawingml/2006/main" xmlns:r="http://schemas.openxmlformats.org/officeDocument/2006/relationships" cstate="print" r:embed="rId2"/>
        <a:stretch xmlns:a="http://schemas.openxmlformats.org/drawingml/2006/main">
          <a:fillRect/>
        </a:stretch>
      </blipFill>
      <spPr>
        <a:prstGeom xmlns:a="http://schemas.openxmlformats.org/drawingml/2006/main" prst="rect"/>
      </spPr>
    </pic>
    <clientData/>
  </oneCellAnchor>
</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Relationships xmlns="http://schemas.openxmlformats.org/package/2006/relationships"><Relationship Type="http://schemas.openxmlformats.org/officeDocument/2006/relationships/hyperlink" Target="#'Checkliste'!A1" TargetMode="External" Id="rId1"/><Relationship Type="http://schemas.openxmlformats.org/officeDocument/2006/relationships/hyperlink" Target="#'Unterlagen'!A1" TargetMode="External" Id="rId2"/><Relationship Type="http://schemas.openxmlformats.org/officeDocument/2006/relationships/hyperlink" Target="#'Fragen an den Anbieter'!A1" TargetMode="External" Id="rId3"/><Relationship Type="http://schemas.openxmlformats.org/officeDocument/2006/relationships/hyperlink" Target="#'Freigabeprotokoll'!A1" TargetMode="External" Id="rId4"/><Relationship Type="http://schemas.openxmlformats.org/officeDocument/2006/relationships/hyperlink" Target="https://dennis-gumprich.de/" TargetMode="External" Id="rId5"/><Relationship Type="http://schemas.openxmlformats.org/officeDocument/2006/relationships/drawing" Target="/xl/drawings/drawing1.xml" Id="rId6"/></Relationships>
</file>

<file path=xl/worksheets/_rels/sheet2.xml.rels><Relationships xmlns="http://schemas.openxmlformats.org/package/2006/relationships"><Relationship Type="http://schemas.openxmlformats.org/officeDocument/2006/relationships/hyperlink" Target="https://dennis-gumprich.de/" TargetMode="External" Id="rId1"/><Relationship Type="http://schemas.openxmlformats.org/officeDocument/2006/relationships/drawing" Target="/xl/drawings/drawing2.xml" Id="rId2"/></Relationships>
</file>

<file path=xl/worksheets/_rels/sheet3.xml.rels><Relationships xmlns="http://schemas.openxmlformats.org/package/2006/relationships"><Relationship Type="http://schemas.openxmlformats.org/officeDocument/2006/relationships/hyperlink" Target="https://dennis-gumprich.de/" TargetMode="External" Id="rId1"/><Relationship Type="http://schemas.openxmlformats.org/officeDocument/2006/relationships/drawing" Target="/xl/drawings/drawing3.xml" Id="rId2"/></Relationships>
</file>

<file path=xl/worksheets/_rels/sheet4.xml.rels><Relationships xmlns="http://schemas.openxmlformats.org/package/2006/relationships"><Relationship Type="http://schemas.openxmlformats.org/officeDocument/2006/relationships/hyperlink" Target="https://dennis-gumprich.de/" TargetMode="External" Id="rId1"/><Relationship Type="http://schemas.openxmlformats.org/officeDocument/2006/relationships/drawing" Target="/xl/drawings/drawing4.xml" Id="rId2"/></Relationships>
</file>

<file path=xl/worksheets/_rels/sheet5.xml.rels><Relationships xmlns="http://schemas.openxmlformats.org/package/2006/relationships"><Relationship Type="http://schemas.openxmlformats.org/officeDocument/2006/relationships/hyperlink" Target="https://dennis-gumprich.de/" TargetMode="External" Id="rId1"/><Relationship Type="http://schemas.openxmlformats.org/officeDocument/2006/relationships/drawing" Target="/xl/drawings/drawing5.xml" Id="rId2"/></Relationships>
</file>

<file path=xl/worksheets/sheet1.xml><?xml version="1.0" encoding="utf-8"?>
<worksheet xmlns="http://schemas.openxmlformats.org/spreadsheetml/2006/main">
  <sheetPr>
    <tabColor rgb="00111827"/>
    <outlinePr summaryBelow="1" summaryRight="1"/>
    <pageSetUpPr fitToPage="1"/>
  </sheetPr>
  <dimension ref="A1:I30"/>
  <sheetViews>
    <sheetView showGridLines="0" zoomScale="100" workbookViewId="0">
      <selection activeCell="A1" sqref="A1"/>
    </sheetView>
  </sheetViews>
  <sheetFormatPr baseColWidth="8" defaultRowHeight="15"/>
  <cols>
    <col width="2.5" customWidth="1" min="1" max="1"/>
    <col width="7" customWidth="1" min="2" max="2"/>
    <col width="24" customWidth="1" min="3" max="3"/>
    <col width="58" customWidth="1" min="4" max="4"/>
    <col width="4" customWidth="1" min="5" max="5"/>
    <col width="7" customWidth="1" min="6" max="6"/>
    <col width="24" customWidth="1" min="7" max="7"/>
    <col width="58" customWidth="1" min="8" max="8"/>
    <col width="2.5" customWidth="1" min="9" max="9"/>
  </cols>
  <sheetData>
    <row r="1" ht="10" customHeight="1">
      <c r="A1" s="1" t="n"/>
      <c r="B1" s="1" t="n"/>
      <c r="C1" s="1" t="n"/>
      <c r="D1" s="1" t="n"/>
      <c r="E1" s="1" t="n"/>
      <c r="F1" s="1" t="n"/>
      <c r="G1" s="1" t="n"/>
      <c r="H1" s="1" t="n"/>
      <c r="I1" s="1" t="n"/>
    </row>
    <row r="2" ht="30" customHeight="1"/>
    <row r="3" ht="8" customHeight="1">
      <c r="A3" s="2" t="n"/>
      <c r="B3" s="2" t="n"/>
      <c r="C3" s="2" t="n"/>
      <c r="D3" s="2" t="n"/>
      <c r="E3" s="2" t="n"/>
      <c r="F3" s="2" t="n"/>
      <c r="G3" s="2" t="n"/>
      <c r="H3" s="2" t="n"/>
      <c r="I3" s="2" t="n"/>
    </row>
    <row r="4" ht="16" customHeight="1"/>
    <row r="5" ht="14" customHeight="1">
      <c r="B5" s="3" t="inlineStr">
        <is>
          <t>CHECKLISTE · KI-TOOL INTERN FREIGEBEN</t>
        </is>
      </c>
    </row>
    <row r="6" ht="38" customHeight="1">
      <c r="B6" s="4" t="inlineStr">
        <is>
          <r>
            <rPr>
              <rFont val="Arial"/>
              <b val="1"/>
              <color rgb="00111827"/>
              <sz val="24"/>
            </rPr>
            <t xml:space="preserve">Ein KI-Tool, </t>
          </r>
          <r>
            <rPr>
              <rFont val="Georgia"/>
              <i val="1"/>
              <color rgb="00111827"/>
              <sz val="26"/>
            </rPr>
            <t>drei Freigaben.</t>
          </r>
        </is>
      </c>
    </row>
    <row r="7" ht="20" customHeight="1">
      <c r="B7" s="5" t="inlineStr">
        <is>
          <t>Prüfpunkte für IT, Datenschutz und Betriebsrat, mit denen ihr ein KI-gestütztes Content-Tool zügig und belastbar freigebt.</t>
        </is>
      </c>
    </row>
    <row r="9" ht="24" customHeight="1">
      <c r="B9" s="6" t="inlineStr">
        <is>
          <t>So nutzt ihr die Checkliste</t>
        </is>
      </c>
      <c r="C9" s="7" t="n"/>
      <c r="D9" s="8" t="inlineStr">
        <is>
          <t>VORGEHEN</t>
        </is>
      </c>
      <c r="F9" s="6" t="inlineStr">
        <is>
          <t>Wer prüft was</t>
        </is>
      </c>
      <c r="G9" s="7" t="n"/>
      <c r="H9" s="8" t="inlineStr">
        <is>
          <t>ROLLEN</t>
        </is>
      </c>
    </row>
    <row r="10" ht="30" customHeight="1">
      <c r="B10" s="9" t="inlineStr">
        <is>
          <t>01</t>
        </is>
      </c>
      <c r="C10" s="10" t="inlineStr">
        <is>
          <t>Zweck klären</t>
        </is>
      </c>
      <c r="D10" s="11" t="inlineStr">
        <is>
          <t>Block A ausfüllen, bevor ihr Anbieter anfragt. Der Zweck ist die Grundlage für jede weitere Prüfung.</t>
        </is>
      </c>
      <c r="F10" s="12" t="inlineStr">
        <is>
          <t>IT</t>
        </is>
      </c>
      <c r="G10" s="10" t="inlineStr">
        <is>
          <t>IT</t>
        </is>
      </c>
      <c r="H10" s="11" t="inlineStr">
        <is>
          <t>Hosting, Verschlüsselung, Backups, Anmeldung, Berechtigungen, Schnittstellen.</t>
        </is>
      </c>
    </row>
    <row r="11" ht="30" customHeight="1">
      <c r="B11" s="9" t="inlineStr">
        <is>
          <t>02</t>
        </is>
      </c>
      <c r="C11" s="10" t="inlineStr">
        <is>
          <t>Paket anfordern</t>
        </is>
      </c>
      <c r="D11" s="11" t="inlineStr">
        <is>
          <t>Alle Unterlagen und die zwölf Fragen in einer Mail an den Anbieter. Blatt Unterlagen und Fragen.</t>
        </is>
      </c>
      <c r="F11" s="13" t="inlineStr">
        <is>
          <t>DS</t>
        </is>
      </c>
      <c r="G11" s="10" t="inlineStr">
        <is>
          <t>Datenschutz</t>
        </is>
      </c>
      <c r="H11" s="11" t="inlineStr">
        <is>
          <t>AVV, Datenkategorien, Unterauftragsverarbeiter, Drittland, Löschung, KI-Datenfluss.</t>
        </is>
      </c>
    </row>
    <row r="12" ht="30" customHeight="1">
      <c r="B12" s="9" t="inlineStr">
        <is>
          <t>03</t>
        </is>
      </c>
      <c r="C12" s="10" t="inlineStr">
        <is>
          <t>Parallel prüfen</t>
        </is>
      </c>
      <c r="D12" s="11" t="inlineStr">
        <is>
          <t>IT, Datenschutz und Betriebsrat arbeiten gleichzeitig. Die Spalte Zuständig verteilt die Punkte.</t>
        </is>
      </c>
      <c r="F12" s="14" t="inlineStr">
        <is>
          <t>BR</t>
        </is>
      </c>
      <c r="G12" s="10" t="inlineStr">
        <is>
          <t>Betriebsrat</t>
        </is>
      </c>
      <c r="H12" s="11" t="inlineStr">
        <is>
          <t>Zweck, erfasste Beschäftigtendaten, Auswertbarkeit, Regelung nach BetrVG.</t>
        </is>
      </c>
    </row>
    <row r="13" ht="30" customHeight="1">
      <c r="B13" s="9" t="inlineStr">
        <is>
          <t>04</t>
        </is>
      </c>
      <c r="C13" s="10" t="inlineStr">
        <is>
          <t>Status setzen</t>
        </is>
      </c>
      <c r="D13" s="11" t="inlineStr">
        <is>
          <t>Je Prüfpunkt per Dropdown. Ein Muss-Kriterium mit „nicht erfüllt“ ist ein K.O.</t>
        </is>
      </c>
      <c r="F13" s="15" t="inlineStr">
        <is>
          <t>FB</t>
        </is>
      </c>
      <c r="G13" s="10" t="inlineStr">
        <is>
          <t>Fachbereich</t>
        </is>
      </c>
      <c r="H13" s="11" t="inlineStr">
        <is>
          <t>Zweck, Anwendungsfälle, Nutzerkreis, KI-Regeln, Pilot und Schulung.</t>
        </is>
      </c>
    </row>
    <row r="14" ht="30" customHeight="1">
      <c r="B14" s="16" t="inlineStr">
        <is>
          <t>05</t>
        </is>
      </c>
      <c r="C14" s="17" t="inlineStr">
        <is>
          <t>Freigabe dokumentieren</t>
        </is>
      </c>
      <c r="D14" s="18" t="inlineStr">
        <is>
          <t>Freigabeprotokoll ausfüllen lassen, Auflagen mit Fristen festhalten, Pilot starten.</t>
        </is>
      </c>
      <c r="F14" s="19" t="inlineStr">
        <is>
          <t>EK</t>
        </is>
      </c>
      <c r="G14" s="17" t="inlineStr">
        <is>
          <t>Einkauf</t>
        </is>
      </c>
      <c r="H14" s="18" t="inlineStr">
        <is>
          <t>Vertragspartner, AGB, SLA, Testphase und Laufzeit.</t>
        </is>
      </c>
    </row>
    <row r="15" ht="14" customHeight="1"/>
    <row r="16" ht="24" customHeight="1">
      <c r="B16" s="6" t="inlineStr">
        <is>
          <t>Status und Ergebnis</t>
        </is>
      </c>
      <c r="C16" s="7" t="n"/>
      <c r="D16" s="8" t="inlineStr">
        <is>
          <t>LOGIK</t>
        </is>
      </c>
      <c r="F16" s="6" t="inlineStr">
        <is>
          <t>Was Freigaben ausbremst</t>
        </is>
      </c>
      <c r="G16" s="7" t="n"/>
      <c r="H16" s="8" t="inlineStr">
        <is>
          <t>VERMEIDEN</t>
        </is>
      </c>
    </row>
    <row r="17" ht="30" customHeight="1">
      <c r="B17" s="20" t="inlineStr">
        <is>
          <t>erfüllt</t>
        </is>
      </c>
      <c r="C17" s="21" t="n"/>
      <c r="D17" s="11" t="inlineStr">
        <is>
          <t>Nachweis liegt vor und passt.</t>
        </is>
      </c>
      <c r="F17" s="22" t="inlineStr">
        <is>
          <t>!</t>
        </is>
      </c>
      <c r="G17" s="10" t="inlineStr">
        <is>
          <t>Nacheinander prüfen</t>
        </is>
      </c>
      <c r="H17" s="11" t="inlineStr">
        <is>
          <t>IT, dann Datenschutz, dann Betriebsrat. Jede Runde kostet Wochen.</t>
        </is>
      </c>
    </row>
    <row r="18" ht="30" customHeight="1">
      <c r="B18" s="23" t="inlineStr">
        <is>
          <t>teilweise</t>
        </is>
      </c>
      <c r="C18" s="21" t="n"/>
      <c r="D18" s="11" t="inlineStr">
        <is>
          <t>Grundsätzlich gegeben, Nachweis oder Detail fehlt noch.</t>
        </is>
      </c>
      <c r="F18" s="22" t="inlineStr">
        <is>
          <t>!</t>
        </is>
      </c>
      <c r="G18" s="10" t="inlineStr">
        <is>
          <t>Betriebsrat zuletzt</t>
        </is>
      </c>
      <c r="H18" s="11" t="inlineStr">
        <is>
          <t>Die Einführung ist mitbestimmungspflichtig. Wer spät einbindet, startet spät.</t>
        </is>
      </c>
    </row>
    <row r="19" ht="30" customHeight="1">
      <c r="B19" s="24" t="inlineStr">
        <is>
          <t>nicht erfüllt</t>
        </is>
      </c>
      <c r="C19" s="21" t="n"/>
      <c r="D19" s="11" t="inlineStr">
        <is>
          <t>Bei Muss-Kriterien ein K.O., bei Kann-Kriterien ein Abzug.</t>
        </is>
      </c>
      <c r="F19" s="22" t="inlineStr">
        <is>
          <t>!</t>
        </is>
      </c>
      <c r="G19" s="10" t="inlineStr">
        <is>
          <t>Unterlagen einzeln</t>
        </is>
      </c>
      <c r="H19" s="11" t="inlineStr">
        <is>
          <t>Jede Nachforderung verlängert die Prüfung. Das komplette Paket auf einmal anfordern.</t>
        </is>
      </c>
    </row>
    <row r="20" ht="30" customHeight="1">
      <c r="B20" s="25" t="inlineStr">
        <is>
          <t>nicht relevant</t>
        </is>
      </c>
      <c r="C20" s="21" t="n"/>
      <c r="D20" s="11" t="inlineStr">
        <is>
          <t>Trifft auf euren Einsatz nicht zu, zählt als erledigt.</t>
        </is>
      </c>
      <c r="F20" s="22" t="inlineStr">
        <is>
          <t>!</t>
        </is>
      </c>
      <c r="G20" s="10" t="inlineStr">
        <is>
          <t>Falscher Maßstab</t>
        </is>
      </c>
      <c r="H20" s="11" t="inlineStr">
        <is>
          <t>Ein Content-Tool ist kein Assistent mit Zugriff auf Postfach und Laufwerke. Risiko am tatsächlichen Datenumfang messen.</t>
        </is>
      </c>
    </row>
    <row r="21" ht="30" customHeight="1">
      <c r="B21" s="20" t="inlineStr">
        <is>
          <t>Freigabefähig</t>
        </is>
      </c>
      <c r="C21" s="21" t="n"/>
      <c r="D21" s="11" t="inlineStr">
        <is>
          <t>Alle Muss-Kriterien erfüllt oder nicht relevant.</t>
        </is>
      </c>
      <c r="F21" s="22" t="inlineStr">
        <is>
          <t>!</t>
        </is>
      </c>
      <c r="G21" s="10" t="inlineStr">
        <is>
          <t>Kein Zweck</t>
        </is>
      </c>
      <c r="H21" s="11" t="inlineStr">
        <is>
          <t>Ohne beschriebenen Zweck können weder Datenschutz noch Betriebsrat bewerten.</t>
        </is>
      </c>
    </row>
    <row r="22" ht="30" customHeight="1">
      <c r="B22" s="26" t="inlineStr">
        <is>
          <t>In Prüfung</t>
        </is>
      </c>
      <c r="C22" s="2" t="n"/>
      <c r="D22" s="18" t="inlineStr">
        <is>
          <t>Muss-Kriterien offen, aber kein K.O.</t>
        </is>
      </c>
      <c r="F22" s="27" t="inlineStr">
        <is>
          <t>!</t>
        </is>
      </c>
      <c r="G22" s="17" t="inlineStr">
        <is>
          <t>Pilot ohne Kriterien</t>
        </is>
      </c>
      <c r="H22" s="18" t="inlineStr">
        <is>
          <t>Ohne festgelegte Erfolgskriterien gibt es nach dem Test keine Entscheidung.</t>
        </is>
      </c>
    </row>
    <row r="23" ht="14" customHeight="1"/>
    <row r="24" ht="24" customHeight="1">
      <c r="B24" s="6" t="inlineStr">
        <is>
          <t>In dieser Datei</t>
        </is>
      </c>
      <c r="C24" s="7" t="n"/>
      <c r="D24" s="8" t="inlineStr">
        <is>
          <t>BLÄTTER</t>
        </is>
      </c>
      <c r="F24" s="6" t="inlineStr">
        <is>
          <t>Muss oder Kann</t>
        </is>
      </c>
      <c r="G24" s="7" t="n"/>
      <c r="H24" s="8" t="inlineStr">
        <is>
          <t>TYP</t>
        </is>
      </c>
    </row>
    <row r="25" ht="34" customHeight="1">
      <c r="B25" s="28" t="inlineStr">
        <is>
          <t>→</t>
        </is>
      </c>
      <c r="C25" s="29" t="inlineStr">
        <is>
          <t>Checkliste</t>
        </is>
      </c>
      <c r="D25" s="11" t="inlineStr">
        <is>
          <t>60 Prüfpunkte in sieben Blöcken, mit Status, K.O.-Logik und Auswertung je Block.</t>
        </is>
      </c>
      <c r="F25" s="30" t="inlineStr">
        <is>
          <t>Muss</t>
        </is>
      </c>
      <c r="G25" s="21" t="n"/>
      <c r="H25" s="11" t="inlineStr">
        <is>
          <t>Ohne diesen Punkt keine Freigabe. Gilt für die meisten KI-gestützten Content-Tools im Unternehmenseinsatz.</t>
        </is>
      </c>
    </row>
    <row r="26" ht="34" customHeight="1">
      <c r="B26" s="28" t="inlineStr">
        <is>
          <t>→</t>
        </is>
      </c>
      <c r="C26" s="29" t="inlineStr">
        <is>
          <t>Unterlagen</t>
        </is>
      </c>
      <c r="D26" s="11" t="inlineStr">
        <is>
          <t>16 Dokumente, die ihr beim Anbieter in einem Schritt anfordert.</t>
        </is>
      </c>
      <c r="F26" s="31" t="inlineStr">
        <is>
          <t>Kann</t>
        </is>
      </c>
      <c r="G26" s="21" t="n"/>
      <c r="H26" s="11" t="inlineStr">
        <is>
          <t>Kein Ausschlussgrund, aber ein klarer Vorteil: weniger Aufwand in Prüfung, Betrieb und Akzeptanz.</t>
        </is>
      </c>
    </row>
    <row r="27" ht="46" customHeight="1">
      <c r="B27" s="28" t="inlineStr">
        <is>
          <t>→</t>
        </is>
      </c>
      <c r="C27" s="29" t="inlineStr">
        <is>
          <t>Fragen an den Anbieter</t>
        </is>
      </c>
      <c r="D27" s="11" t="inlineStr">
        <is>
          <t>Zwölf Fragen für die Mail vor dem Termin, mit Maßstab für belastbare Antworten.</t>
        </is>
      </c>
      <c r="F27" s="32" t="inlineStr">
        <is>
          <t>✎</t>
        </is>
      </c>
      <c r="G27" s="33" t="inlineStr">
        <is>
          <t>Hellblaue Felder</t>
        </is>
      </c>
      <c r="H27" s="34" t="inlineStr">
        <is>
          <t>sind zum Ausfüllen. Prüfpunkte dürft ihr ergänzen oder streichen. Kennzahlen und Ergebnis rechnen automatisch.</t>
        </is>
      </c>
    </row>
    <row r="28" ht="30" customHeight="1">
      <c r="B28" s="35" t="inlineStr">
        <is>
          <t>→</t>
        </is>
      </c>
      <c r="C28" s="36" t="inlineStr">
        <is>
          <t>Freigabeprotokoll</t>
        </is>
      </c>
      <c r="D28" s="18" t="inlineStr">
        <is>
          <t>Ergebnis je Stelle, Auflagen mit Fristen, Gesamtentscheidung.</t>
        </is>
      </c>
    </row>
    <row r="30" ht="28" customHeight="1">
      <c r="B30" s="3" t="inlineStr">
        <is>
          <t>Kostenlose Checkliste, frei nutzbar und anpassbar. Keine Rechtsberatung.</t>
        </is>
      </c>
      <c r="F30" s="37" t="inlineStr">
        <is>
          <t>Mehr Leitfäden auf dennis-gumprich.de</t>
        </is>
      </c>
    </row>
  </sheetData>
  <mergeCells count="17">
    <mergeCell ref="B21:C21"/>
    <mergeCell ref="B16:C16"/>
    <mergeCell ref="B24:C24"/>
    <mergeCell ref="F24:G24"/>
    <mergeCell ref="F16:G16"/>
    <mergeCell ref="B19:C19"/>
    <mergeCell ref="B20:C20"/>
    <mergeCell ref="F25:G25"/>
    <mergeCell ref="F30:H30"/>
    <mergeCell ref="B22:C22"/>
    <mergeCell ref="B30:D30"/>
    <mergeCell ref="B7:H7"/>
    <mergeCell ref="B17:C17"/>
    <mergeCell ref="B9:C9"/>
    <mergeCell ref="B18:C18"/>
    <mergeCell ref="F26:G26"/>
    <mergeCell ref="F9:G9"/>
  </mergeCells>
  <hyperlinks>
    <hyperlink xmlns:r="http://schemas.openxmlformats.org/officeDocument/2006/relationships" ref="C25" r:id="rId1"/>
    <hyperlink xmlns:r="http://schemas.openxmlformats.org/officeDocument/2006/relationships" ref="C26" r:id="rId2"/>
    <hyperlink xmlns:r="http://schemas.openxmlformats.org/officeDocument/2006/relationships" ref="C27" r:id="rId3"/>
    <hyperlink xmlns:r="http://schemas.openxmlformats.org/officeDocument/2006/relationships" ref="C28" r:id="rId4"/>
    <hyperlink xmlns:r="http://schemas.openxmlformats.org/officeDocument/2006/relationships" ref="F30" r:id="rId5"/>
  </hyperlinks>
  <pageMargins left="0.4" right="0.4" top="0.5" bottom="0.5" header="0.5" footer="0.5"/>
  <pageSetup orientation="portrait" paperSize="9" fitToHeight="0" fitToWidth="1"/>
  <headerFooter>
    <oddHeader/>
    <oddFooter>&amp;L&amp;"Consolas"&amp;8 dennis-gumprich.de&amp;R&amp;8 Seite &amp;P von &amp;N</oddFooter>
    <evenHeader/>
    <evenFooter/>
    <firstHeader/>
    <firstFooter/>
  </headerFooter>
  <drawing xmlns:r="http://schemas.openxmlformats.org/officeDocument/2006/relationships" r:id="rId6"/>
</worksheet>
</file>

<file path=xl/worksheets/sheet2.xml><?xml version="1.0" encoding="utf-8"?>
<worksheet xmlns="http://schemas.openxmlformats.org/spreadsheetml/2006/main">
  <sheetPr>
    <tabColor rgb="002563D8"/>
    <outlinePr summaryBelow="1" summaryRight="1"/>
    <pageSetUpPr fitToPage="1"/>
  </sheetPr>
  <dimension ref="A1:I85"/>
  <sheetViews>
    <sheetView showGridLines="0" zoomScale="100" workbookViewId="0">
      <pane xSplit="2" ySplit="16" topLeftCell="C17" activePane="bottomRight" state="frozen"/>
      <selection pane="topRight"/>
      <selection pane="bottomLeft"/>
      <selection pane="bottomRight" activeCell="A1" sqref="A1"/>
    </sheetView>
  </sheetViews>
  <sheetFormatPr baseColWidth="8" defaultRowHeight="15"/>
  <cols>
    <col width="2.5" customWidth="1" min="1" max="1"/>
    <col width="6.5" customWidth="1" min="2" max="2"/>
    <col width="44" customWidth="1" min="3" max="3"/>
    <col width="50" customWidth="1" min="4" max="4"/>
    <col width="8.5" customWidth="1" min="5" max="5"/>
    <col width="16" customWidth="1" min="6" max="6"/>
    <col width="15" customWidth="1" min="7" max="7"/>
    <col width="30" customWidth="1" min="8" max="8"/>
    <col width="2.5" customWidth="1" min="9" max="9"/>
  </cols>
  <sheetData>
    <row r="1" ht="10" customHeight="1">
      <c r="A1" s="1" t="n"/>
      <c r="B1" s="1" t="n"/>
      <c r="C1" s="1" t="n"/>
      <c r="D1" s="1" t="n"/>
      <c r="E1" s="1" t="n"/>
      <c r="F1" s="1" t="n"/>
      <c r="G1" s="1" t="n"/>
      <c r="H1" s="1" t="n"/>
      <c r="I1" s="1" t="n"/>
    </row>
    <row r="2" ht="30" customHeight="1"/>
    <row r="3" ht="8" customHeight="1">
      <c r="A3" s="2" t="n"/>
      <c r="B3" s="2" t="n"/>
      <c r="C3" s="2" t="n"/>
      <c r="D3" s="2" t="n"/>
      <c r="E3" s="2" t="n"/>
      <c r="F3" s="2" t="n"/>
      <c r="G3" s="2" t="n"/>
      <c r="H3" s="2" t="n"/>
      <c r="I3" s="2" t="n"/>
    </row>
    <row r="4" ht="16" customHeight="1"/>
    <row r="5" ht="14" customHeight="1">
      <c r="B5" s="3" t="inlineStr">
        <is>
          <t>CHECKLISTE · KI-TOOL-FREIGABE</t>
        </is>
      </c>
    </row>
    <row r="6" ht="38" customHeight="1">
      <c r="B6" s="4" t="inlineStr">
        <is>
          <r>
            <rPr>
              <rFont val="Arial"/>
              <b val="1"/>
              <color rgb="00111827"/>
              <sz val="24"/>
            </rPr>
            <t xml:space="preserve">Freigabe </t>
          </r>
          <r>
            <rPr>
              <rFont val="Georgia"/>
              <i val="1"/>
              <color rgb="00111827"/>
              <sz val="26"/>
            </rPr>
            <t>in einem Durchgang.</t>
          </r>
        </is>
      </c>
    </row>
    <row r="7" ht="20" customHeight="1">
      <c r="B7" s="5" t="inlineStr">
        <is>
          <t>Sieben Blöcke für Fachbereich, Einkauf, IT, Datenschutz und Betriebsrat. Muss-Kriterien entscheiden, Kann-Kriterien beschleunigen.</t>
        </is>
      </c>
    </row>
    <row r="8" ht="12" customHeight="1"/>
    <row r="9" ht="15" customHeight="1">
      <c r="B9" s="3" t="inlineStr">
        <is>
          <t>Tool / Anbieter</t>
        </is>
      </c>
      <c r="D9" s="3" t="inlineStr">
        <is>
          <t>Einsatzzweck in einem Satz</t>
        </is>
      </c>
      <c r="E9" s="3" t="inlineStr">
        <is>
          <t>Projektleitung</t>
        </is>
      </c>
      <c r="G9" s="3" t="inlineStr">
        <is>
          <t>Stand</t>
        </is>
      </c>
    </row>
    <row r="10" ht="26" customHeight="1">
      <c r="B10" s="38" t="inlineStr"/>
      <c r="C10" s="39" t="n"/>
      <c r="D10" s="40" t="inlineStr"/>
      <c r="E10" s="38" t="inlineStr"/>
      <c r="F10" s="39" t="n"/>
      <c r="G10" s="38" t="inlineStr"/>
      <c r="H10" s="39" t="n"/>
    </row>
    <row r="11" ht="12" customHeight="1"/>
    <row r="12" ht="15" customHeight="1">
      <c r="B12" s="41" t="inlineStr">
        <is>
          <t>ERLEDIGT</t>
        </is>
      </c>
      <c r="C12" s="42" t="n"/>
      <c r="D12" s="43" t="inlineStr">
        <is>
          <t>MUSS-KRITERIEN OFFEN</t>
        </is>
      </c>
      <c r="E12" s="41" t="inlineStr">
        <is>
          <t>K.O.</t>
        </is>
      </c>
      <c r="F12" s="42" t="n"/>
      <c r="G12" s="41" t="inlineStr">
        <is>
          <t>ERGEBNIS</t>
        </is>
      </c>
      <c r="H12" s="42" t="n"/>
    </row>
    <row r="13" ht="30" customHeight="1">
      <c r="B13" s="44">
        <f>COUNTIF($G$17:$G$83,"erfüllt")+COUNTIF($G$17:$G$83,"nicht relevant")&amp;" von "&amp;COUNTIF($E$17:$E$83,"?*")</f>
        <v/>
      </c>
      <c r="C13" s="45" t="n"/>
      <c r="D13" s="46">
        <f>COUNTIFS($E$17:$E$83,"Muss",$G$17:$G$83,"&lt;&gt;erfüllt",$G$17:$G$83,"&lt;&gt;nicht relevant")</f>
        <v/>
      </c>
      <c r="E13" s="47">
        <f>COUNTIFS($E$17:$E$83,"Muss",$G$17:$G$83,"nicht erfüllt")</f>
        <v/>
      </c>
      <c r="F13" s="45" t="n"/>
      <c r="G13" s="48">
        <f>IF(COUNTIFS($E$17:$E$83,"Muss",$G$17:$G$83,"nicht erfüllt")&gt;0,"Nicht freigabefähig",IF(COUNTIFS($E$17:$E$83,"Muss",$G$17:$G$83,"&lt;&gt;erfüllt",$G$17:$G$83,"&lt;&gt;nicht relevant")=0,"Freigabefähig","In Prüfung"))</f>
        <v/>
      </c>
      <c r="H13" s="45" t="n"/>
    </row>
    <row r="14" ht="10" customHeight="1"/>
    <row r="15" ht="22" customHeight="1">
      <c r="B15" s="49" t="inlineStr">
        <is>
          <t>Status je Zeile per Dropdown wählen. Ein Muss-Kriterium mit „nicht erfüllt“ ist ein K.O.</t>
        </is>
      </c>
      <c r="E15" s="50" t="inlineStr">
        <is>
          <t>Legende</t>
        </is>
      </c>
      <c r="F15" s="51" t="inlineStr">
        <is>
          <t>erfüllt</t>
        </is>
      </c>
      <c r="G15" s="52" t="inlineStr">
        <is>
          <t>teilweise</t>
        </is>
      </c>
      <c r="H15" s="53" t="inlineStr">
        <is>
          <t>nicht erfüllt</t>
        </is>
      </c>
    </row>
    <row r="16" ht="30" customHeight="1">
      <c r="B16" s="54" t="inlineStr">
        <is>
          <t>NR</t>
        </is>
      </c>
      <c r="C16" s="55" t="inlineStr">
        <is>
          <t>Prüfpunkt</t>
        </is>
      </c>
      <c r="D16" s="55" t="inlineStr">
        <is>
          <t>Woran ihr es erkennt</t>
        </is>
      </c>
      <c r="E16" s="56" t="inlineStr">
        <is>
          <t>Typ</t>
        </is>
      </c>
      <c r="F16" s="55" t="inlineStr">
        <is>
          <t>Zuständig</t>
        </is>
      </c>
      <c r="G16" s="56" t="inlineStr">
        <is>
          <t>Status</t>
        </is>
      </c>
      <c r="H16" s="57" t="inlineStr">
        <is>
          <t>Notiz / Fundstelle</t>
        </is>
      </c>
    </row>
    <row r="17" ht="24" customHeight="1">
      <c r="B17" s="58" t="inlineStr">
        <is>
          <t>A</t>
        </is>
      </c>
      <c r="C17" s="59" t="inlineStr">
        <is>
          <t>Zweck und Rahmen im eigenen Haus</t>
        </is>
      </c>
      <c r="D17" s="60" t="inlineStr">
        <is>
          <t>Vor der Anbieteranfrage klären. Ohne Zweck kann weder Datenschutz noch Betriebsrat bewerten.</t>
        </is>
      </c>
      <c r="E17" s="7" t="n"/>
      <c r="F17" s="7" t="n"/>
      <c r="G17" s="7" t="n"/>
      <c r="H17" s="61" t="n"/>
    </row>
    <row r="18" ht="34.2" customHeight="1">
      <c r="B18" s="62" t="inlineStr">
        <is>
          <t>A.1</t>
        </is>
      </c>
      <c r="C18" s="63" t="inlineStr">
        <is>
          <t>Einsatzzweck schriftlich beschrieben</t>
        </is>
      </c>
      <c r="D18" s="64" t="inlineStr">
        <is>
          <t>Ein Absatz zu Zweck, Kanälen und Nutzen: Planung, Erstellung, Freigabe und Veröffentlichung von Unternehmensinhalten.</t>
        </is>
      </c>
      <c r="E18" s="65" t="inlineStr">
        <is>
          <t>Muss</t>
        </is>
      </c>
      <c r="F18" s="66" t="inlineStr">
        <is>
          <t>Fachbereich</t>
        </is>
      </c>
      <c r="G18" s="67" t="n"/>
      <c r="H18" s="68" t="n"/>
    </row>
    <row r="19" ht="34.2" customHeight="1">
      <c r="B19" s="62" t="inlineStr">
        <is>
          <t>A.2</t>
        </is>
      </c>
      <c r="C19" s="63" t="inlineStr">
        <is>
          <t>Anwendungsfälle für die KI benannt</t>
        </is>
      </c>
      <c r="D19" s="64" t="inlineStr">
        <is>
          <t>Zum Beispiel Entwürfe, Kanalvarianten, Prüfung auf Markensprache. Keine Entscheidungen über Personen.</t>
        </is>
      </c>
      <c r="E19" s="65" t="inlineStr">
        <is>
          <t>Muss</t>
        </is>
      </c>
      <c r="F19" s="66" t="inlineStr">
        <is>
          <t>Fachbereich</t>
        </is>
      </c>
      <c r="G19" s="67" t="n"/>
      <c r="H19" s="68" t="n"/>
    </row>
    <row r="20" ht="34.2" customHeight="1">
      <c r="B20" s="62" t="inlineStr">
        <is>
          <t>A.3</t>
        </is>
      </c>
      <c r="C20" s="63" t="inlineStr">
        <is>
          <t>Nutzerkreis und Rollen festgelegt</t>
        </is>
      </c>
      <c r="D20" s="64" t="inlineStr">
        <is>
          <t>Wer arbeitet aktiv im Tool, wer gibt nur frei, wer administriert.</t>
        </is>
      </c>
      <c r="E20" s="65" t="inlineStr">
        <is>
          <t>Muss</t>
        </is>
      </c>
      <c r="F20" s="66" t="inlineStr">
        <is>
          <t>Fachbereich</t>
        </is>
      </c>
      <c r="G20" s="67" t="n"/>
      <c r="H20" s="68" t="n"/>
    </row>
    <row r="21" ht="34.2" customHeight="1">
      <c r="B21" s="62" t="inlineStr">
        <is>
          <t>A.4</t>
        </is>
      </c>
      <c r="C21" s="63" t="inlineStr">
        <is>
          <t>Datenarten im Einsatz geklärt</t>
        </is>
      </c>
      <c r="D21" s="64" t="inlineStr">
        <is>
          <t>Geschäftliche Inhalte und Kontaktdaten. Keine Gesundheits-, Kunden- oder Personalakten als Arbeitsgrundlage.</t>
        </is>
      </c>
      <c r="E21" s="65" t="inlineStr">
        <is>
          <t>Muss</t>
        </is>
      </c>
      <c r="F21" s="66" t="inlineStr">
        <is>
          <t>Fachbereich, Datenschutz</t>
        </is>
      </c>
      <c r="G21" s="67" t="n"/>
      <c r="H21" s="68" t="n"/>
    </row>
    <row r="22" ht="34.2" customHeight="1">
      <c r="B22" s="62" t="inlineStr">
        <is>
          <t>A.5</t>
        </is>
      </c>
      <c r="C22" s="63" t="inlineStr">
        <is>
          <t>Interne KI-Nutzungsregeln vorhanden oder in Arbeit</t>
        </is>
      </c>
      <c r="D22" s="64" t="inlineStr">
        <is>
          <t>Was in KI-Funktionen eingegeben werden darf, wer Ergebnisse prüft, wie gekennzeichnet wird.</t>
        </is>
      </c>
      <c r="E22" s="65" t="inlineStr">
        <is>
          <t>Muss</t>
        </is>
      </c>
      <c r="F22" s="66" t="inlineStr">
        <is>
          <t>Fachbereich, Datenschutz</t>
        </is>
      </c>
      <c r="G22" s="67" t="n"/>
      <c r="H22" s="68" t="n"/>
    </row>
    <row r="23" ht="34.2" customHeight="1">
      <c r="B23" s="62" t="inlineStr">
        <is>
          <t>A.6</t>
        </is>
      </c>
      <c r="C23" s="63" t="inlineStr">
        <is>
          <t>Pilotgruppe und Erfolgskriterien definiert</t>
        </is>
      </c>
      <c r="D23" s="64" t="inlineStr">
        <is>
          <t>Kleiner Startkreis, zwei bis drei Anwendungsfälle, fester Go/No-go-Termin.</t>
        </is>
      </c>
      <c r="E23" s="69" t="inlineStr">
        <is>
          <t>Kann</t>
        </is>
      </c>
      <c r="F23" s="66" t="inlineStr">
        <is>
          <t>Fachbereich</t>
        </is>
      </c>
      <c r="G23" s="67" t="n"/>
      <c r="H23" s="68" t="n"/>
    </row>
    <row r="24" ht="24" customHeight="1">
      <c r="B24" s="58" t="inlineStr">
        <is>
          <t>B</t>
        </is>
      </c>
      <c r="C24" s="59" t="inlineStr">
        <is>
          <t>Anbieter und Vertrag</t>
        </is>
      </c>
      <c r="D24" s="60" t="inlineStr">
        <is>
          <t>Vertragsgrundlage und Verbindlichkeit. Prüfen Einkauf und Datenschutz.</t>
        </is>
      </c>
      <c r="E24" s="7" t="n"/>
      <c r="F24" s="7" t="n"/>
      <c r="G24" s="7" t="n"/>
      <c r="H24" s="61" t="n"/>
    </row>
    <row r="25" ht="34.2" customHeight="1">
      <c r="B25" s="62" t="inlineStr">
        <is>
          <t>B.1</t>
        </is>
      </c>
      <c r="C25" s="63" t="inlineStr">
        <is>
          <t>Vertragspartner mit Sitz in der EU</t>
        </is>
      </c>
      <c r="D25" s="64" t="inlineStr">
        <is>
          <t>Gesellschaft, Anschrift und Ansprechpartner im Vertrag benannt, deutschsprachiger Support.</t>
        </is>
      </c>
      <c r="E25" s="65" t="inlineStr">
        <is>
          <t>Muss</t>
        </is>
      </c>
      <c r="F25" s="66" t="inlineStr">
        <is>
          <t>Einkauf</t>
        </is>
      </c>
      <c r="G25" s="67" t="n"/>
      <c r="H25" s="68" t="n"/>
    </row>
    <row r="26" ht="34.2" customHeight="1">
      <c r="B26" s="62" t="inlineStr">
        <is>
          <t>B.2</t>
        </is>
      </c>
      <c r="C26" s="63" t="inlineStr">
        <is>
          <t>Vertrag zur Auftragsverarbeitung nach Art. 28 DSGVO</t>
        </is>
      </c>
      <c r="D26" s="64" t="inlineStr">
        <is>
          <t>Liegt unterschriftsreif vor, technische und organisatorische Maßnahmen (TOMs) als Anlage.</t>
        </is>
      </c>
      <c r="E26" s="65" t="inlineStr">
        <is>
          <t>Muss</t>
        </is>
      </c>
      <c r="F26" s="66" t="inlineStr">
        <is>
          <t>Datenschutz</t>
        </is>
      </c>
      <c r="G26" s="67" t="n"/>
      <c r="H26" s="68" t="n"/>
    </row>
    <row r="27" ht="34.2" customHeight="1">
      <c r="B27" s="62" t="inlineStr">
        <is>
          <t>B.3</t>
        </is>
      </c>
      <c r="C27" s="63" t="inlineStr">
        <is>
          <t>Unterauftragsverarbeiter vollständig offengelegt, inklusive KI-Anbieter</t>
        </is>
      </c>
      <c r="D27" s="64" t="inlineStr">
        <is>
          <t>Liste mit Zweck, Sitz und vertraglicher Grundlage je Dienstleister.</t>
        </is>
      </c>
      <c r="E27" s="65" t="inlineStr">
        <is>
          <t>Muss</t>
        </is>
      </c>
      <c r="F27" s="66" t="inlineStr">
        <is>
          <t>Datenschutz</t>
        </is>
      </c>
      <c r="G27" s="67" t="n"/>
      <c r="H27" s="68" t="n"/>
    </row>
    <row r="28" ht="34.2" customHeight="1">
      <c r="B28" s="62" t="inlineStr">
        <is>
          <t>B.4</t>
        </is>
      </c>
      <c r="C28" s="63" t="inlineStr">
        <is>
          <t>Änderungen bei Unterauftragsverarbeitern werden angekündigt</t>
        </is>
      </c>
      <c r="D28" s="64" t="inlineStr">
        <is>
          <t>Vorabinformation und Widerspruchsrecht in der AVV geregelt.</t>
        </is>
      </c>
      <c r="E28" s="65" t="inlineStr">
        <is>
          <t>Muss</t>
        </is>
      </c>
      <c r="F28" s="66" t="inlineStr">
        <is>
          <t>Datenschutz</t>
        </is>
      </c>
      <c r="G28" s="67" t="n"/>
      <c r="H28" s="68" t="n"/>
    </row>
    <row r="29" ht="22" customHeight="1">
      <c r="B29" s="62" t="inlineStr">
        <is>
          <t>B.5</t>
        </is>
      </c>
      <c r="C29" s="63" t="inlineStr">
        <is>
          <t>Kontroll- und Auditrechte vereinbart</t>
        </is>
      </c>
      <c r="D29" s="64" t="inlineStr">
        <is>
          <t>Auskunft, Einsicht und Prüfung, bei Bedarf auch vor Ort.</t>
        </is>
      </c>
      <c r="E29" s="65" t="inlineStr">
        <is>
          <t>Muss</t>
        </is>
      </c>
      <c r="F29" s="66" t="inlineStr">
        <is>
          <t>Datenschutz</t>
        </is>
      </c>
      <c r="G29" s="67" t="n"/>
      <c r="H29" s="68" t="n"/>
    </row>
    <row r="30" ht="22" customHeight="1">
      <c r="B30" s="62" t="inlineStr">
        <is>
          <t>B.6</t>
        </is>
      </c>
      <c r="C30" s="63" t="inlineStr">
        <is>
          <t>Datenschutzbeauftragter des Anbieters benannt</t>
        </is>
      </c>
      <c r="D30" s="64" t="inlineStr">
        <is>
          <t>Name und Kontakt in der AVV, intern oder extern bestellt.</t>
        </is>
      </c>
      <c r="E30" s="65" t="inlineStr">
        <is>
          <t>Muss</t>
        </is>
      </c>
      <c r="F30" s="66" t="inlineStr">
        <is>
          <t>Datenschutz</t>
        </is>
      </c>
      <c r="G30" s="67" t="n"/>
      <c r="H30" s="68" t="n"/>
    </row>
    <row r="31" ht="34.2" customHeight="1">
      <c r="B31" s="62" t="inlineStr">
        <is>
          <t>B.7</t>
        </is>
      </c>
      <c r="C31" s="63" t="inlineStr">
        <is>
          <t>Service Level Agreement mit Zielverfügbarkeit und Reaktionszeiten</t>
        </is>
      </c>
      <c r="D31" s="64" t="inlineStr">
        <is>
          <t>Marktüblich: mindestens 99,5 % Verfügbarkeit, Reaktion bei Totalausfall unter 4 Stunden, Wartung mit Vorankündigung.</t>
        </is>
      </c>
      <c r="E31" s="65" t="inlineStr">
        <is>
          <t>Muss</t>
        </is>
      </c>
      <c r="F31" s="66" t="inlineStr">
        <is>
          <t>IT, Einkauf</t>
        </is>
      </c>
      <c r="G31" s="67" t="n"/>
      <c r="H31" s="68" t="n"/>
    </row>
    <row r="32" ht="34.2" customHeight="1">
      <c r="B32" s="62" t="inlineStr">
        <is>
          <t>B.8</t>
        </is>
      </c>
      <c r="C32" s="63" t="inlineStr">
        <is>
          <t>Testphase vor der Vertragsbindung möglich</t>
        </is>
      </c>
      <c r="D32" s="64" t="inlineStr">
        <is>
          <t>Testzugang oder kurze Erstlaufzeit, damit der Pilot echte Ergebnisse liefert.</t>
        </is>
      </c>
      <c r="E32" s="69" t="inlineStr">
        <is>
          <t>Kann</t>
        </is>
      </c>
      <c r="F32" s="66" t="inlineStr">
        <is>
          <t>Einkauf</t>
        </is>
      </c>
      <c r="G32" s="67" t="n"/>
      <c r="H32" s="68" t="n"/>
    </row>
    <row r="33" ht="24" customHeight="1">
      <c r="B33" s="58" t="inlineStr">
        <is>
          <t>C</t>
        </is>
      </c>
      <c r="C33" s="59" t="inlineStr">
        <is>
          <t>Hosting und IT-Sicherheit</t>
        </is>
      </c>
      <c r="D33" s="60" t="inlineStr">
        <is>
          <t>Wo die Daten liegen und wie sie geschützt sind. Prüft die IT.</t>
        </is>
      </c>
      <c r="E33" s="7" t="n"/>
      <c r="F33" s="7" t="n"/>
      <c r="G33" s="7" t="n"/>
      <c r="H33" s="61" t="n"/>
    </row>
    <row r="34" ht="34.2" customHeight="1">
      <c r="B34" s="62" t="inlineStr">
        <is>
          <t>C.1</t>
        </is>
      </c>
      <c r="C34" s="63" t="inlineStr">
        <is>
          <t>Hosting in Deutschland oder der EU</t>
        </is>
      </c>
      <c r="D34" s="64" t="inlineStr">
        <is>
          <t>Rechenzentrumsregion benannt, Leistungserbringung laut AVV nur in EU oder EWR.</t>
        </is>
      </c>
      <c r="E34" s="65" t="inlineStr">
        <is>
          <t>Muss</t>
        </is>
      </c>
      <c r="F34" s="66" t="inlineStr">
        <is>
          <t>IT</t>
        </is>
      </c>
      <c r="G34" s="67" t="n"/>
      <c r="H34" s="68" t="n"/>
    </row>
    <row r="35" ht="34.2" customHeight="1">
      <c r="B35" s="62" t="inlineStr">
        <is>
          <t>C.2</t>
        </is>
      </c>
      <c r="C35" s="63" t="inlineStr">
        <is>
          <t>Rechenzentrum nach ISO 27001 zertifiziert</t>
        </is>
      </c>
      <c r="D35" s="64" t="inlineStr">
        <is>
          <t>Zertifikat liegt vor. Zusätzlich hilfreich: BSI C5 und SOC 2.</t>
        </is>
      </c>
      <c r="E35" s="65" t="inlineStr">
        <is>
          <t>Muss</t>
        </is>
      </c>
      <c r="F35" s="66" t="inlineStr">
        <is>
          <t>IT</t>
        </is>
      </c>
      <c r="G35" s="67" t="n"/>
      <c r="H35" s="68" t="n"/>
    </row>
    <row r="36" ht="22" customHeight="1">
      <c r="B36" s="62" t="inlineStr">
        <is>
          <t>C.3</t>
        </is>
      </c>
      <c r="C36" s="63" t="inlineStr">
        <is>
          <t>Verschlüsselung bei Übertragung und Speicherung</t>
        </is>
      </c>
      <c r="D36" s="64" t="inlineStr">
        <is>
          <t>TLS 1.2 oder höher, Daten im Ruhezustand verschlüsselt.</t>
        </is>
      </c>
      <c r="E36" s="65" t="inlineStr">
        <is>
          <t>Muss</t>
        </is>
      </c>
      <c r="F36" s="66" t="inlineStr">
        <is>
          <t>IT</t>
        </is>
      </c>
      <c r="G36" s="67" t="n"/>
      <c r="H36" s="68" t="n"/>
    </row>
    <row r="37" ht="34.2" customHeight="1">
      <c r="B37" s="62" t="inlineStr">
        <is>
          <t>C.4</t>
        </is>
      </c>
      <c r="C37" s="63" t="inlineStr">
        <is>
          <t>Tägliche, verschlüsselte Backups</t>
        </is>
      </c>
      <c r="D37" s="64" t="inlineStr">
        <is>
          <t>Aufbewahrung mindestens 30 Tage, Wiederherstellung regelmäßig getestet.</t>
        </is>
      </c>
      <c r="E37" s="65" t="inlineStr">
        <is>
          <t>Muss</t>
        </is>
      </c>
      <c r="F37" s="66" t="inlineStr">
        <is>
          <t>IT</t>
        </is>
      </c>
      <c r="G37" s="67" t="n"/>
      <c r="H37" s="68" t="n"/>
    </row>
    <row r="38" ht="34.2" customHeight="1">
      <c r="B38" s="62" t="inlineStr">
        <is>
          <t>C.5</t>
        </is>
      </c>
      <c r="C38" s="63" t="inlineStr">
        <is>
          <t>Hochverfügbarer Betrieb</t>
        </is>
      </c>
      <c r="D38" s="64" t="inlineStr">
        <is>
          <t>Redundanz über mehrere Rechenzentrumszonen, öffentliche Statusseite.</t>
        </is>
      </c>
      <c r="E38" s="69" t="inlineStr">
        <is>
          <t>Kann</t>
        </is>
      </c>
      <c r="F38" s="66" t="inlineStr">
        <is>
          <t>IT</t>
        </is>
      </c>
      <c r="G38" s="67" t="n"/>
      <c r="H38" s="68" t="n"/>
    </row>
    <row r="39" ht="22" customHeight="1">
      <c r="B39" s="62" t="inlineStr">
        <is>
          <t>C.6</t>
        </is>
      </c>
      <c r="C39" s="63" t="inlineStr">
        <is>
          <t>Mandantentrennung</t>
        </is>
      </c>
      <c r="D39" s="64" t="inlineStr">
        <is>
          <t>Daten verschiedener Kunden logisch getrennt verarbeitet.</t>
        </is>
      </c>
      <c r="E39" s="65" t="inlineStr">
        <is>
          <t>Muss</t>
        </is>
      </c>
      <c r="F39" s="66" t="inlineStr">
        <is>
          <t>IT</t>
        </is>
      </c>
      <c r="G39" s="67" t="n"/>
      <c r="H39" s="68" t="n"/>
    </row>
    <row r="40" ht="22" customHeight="1">
      <c r="B40" s="62" t="inlineStr">
        <is>
          <t>C.7</t>
        </is>
      </c>
      <c r="C40" s="63" t="inlineStr">
        <is>
          <t>Patch-Management mit festen Fristen</t>
        </is>
      </c>
      <c r="D40" s="64" t="inlineStr">
        <is>
          <t>Sicherheitsrelevante Patches innerhalb von 72 Stunden.</t>
        </is>
      </c>
      <c r="E40" s="65" t="inlineStr">
        <is>
          <t>Muss</t>
        </is>
      </c>
      <c r="F40" s="66" t="inlineStr">
        <is>
          <t>IT</t>
        </is>
      </c>
      <c r="G40" s="67" t="n"/>
      <c r="H40" s="68" t="n"/>
    </row>
    <row r="41" ht="34.2" customHeight="1">
      <c r="B41" s="62" t="inlineStr">
        <is>
          <t>C.8</t>
        </is>
      </c>
      <c r="C41" s="63" t="inlineStr">
        <is>
          <t>Notfall- und Incident-Response-Plan dokumentiert</t>
        </is>
      </c>
      <c r="D41" s="64" t="inlineStr">
        <is>
          <t>Wiederherstellungszeit benannt, Vorfälle werden dem Kunden unverzüglich gemeldet.</t>
        </is>
      </c>
      <c r="E41" s="65" t="inlineStr">
        <is>
          <t>Muss</t>
        </is>
      </c>
      <c r="F41" s="66" t="inlineStr">
        <is>
          <t>IT, Datenschutz</t>
        </is>
      </c>
      <c r="G41" s="67" t="n"/>
      <c r="H41" s="68" t="n"/>
    </row>
    <row r="42" ht="34.2" customHeight="1">
      <c r="B42" s="62" t="inlineStr">
        <is>
          <t>C.9</t>
        </is>
      </c>
      <c r="C42" s="63" t="inlineStr">
        <is>
          <t>Ansprechpartner für IT-Sicherheit benannt</t>
        </is>
      </c>
      <c r="D42" s="64" t="inlineStr">
        <is>
          <t>Name und Kontakt beim Anbieter, nicht nur ein Support-Postfach.</t>
        </is>
      </c>
      <c r="E42" s="69" t="inlineStr">
        <is>
          <t>Kann</t>
        </is>
      </c>
      <c r="F42" s="66" t="inlineStr">
        <is>
          <t>IT</t>
        </is>
      </c>
      <c r="G42" s="67" t="n"/>
      <c r="H42" s="68" t="n"/>
    </row>
    <row r="43" ht="22" customHeight="1">
      <c r="B43" s="62" t="inlineStr">
        <is>
          <t>C.10</t>
        </is>
      </c>
      <c r="C43" s="63" t="inlineStr">
        <is>
          <t>Betrieb im Browser, keine lokale Installation</t>
        </is>
      </c>
      <c r="D43" s="64" t="inlineStr">
        <is>
          <t>Kein Eingriff in Endgeräte, keine Softwareverteilung nötig.</t>
        </is>
      </c>
      <c r="E43" s="69" t="inlineStr">
        <is>
          <t>Kann</t>
        </is>
      </c>
      <c r="F43" s="66" t="inlineStr">
        <is>
          <t>IT</t>
        </is>
      </c>
      <c r="G43" s="67" t="n"/>
      <c r="H43" s="68" t="n"/>
    </row>
    <row r="44" ht="24" customHeight="1">
      <c r="B44" s="58" t="inlineStr">
        <is>
          <t>D</t>
        </is>
      </c>
      <c r="C44" s="59" t="inlineStr">
        <is>
          <t>Zugang und Berechtigungen</t>
        </is>
      </c>
      <c r="D44" s="60" t="inlineStr">
        <is>
          <t>Wer reinkommt und wer was sieht. Prüft die IT.</t>
        </is>
      </c>
      <c r="E44" s="7" t="n"/>
      <c r="F44" s="7" t="n"/>
      <c r="G44" s="7" t="n"/>
      <c r="H44" s="61" t="n"/>
    </row>
    <row r="45" ht="22" customHeight="1">
      <c r="B45" s="62" t="inlineStr">
        <is>
          <t>D.1</t>
        </is>
      </c>
      <c r="C45" s="63" t="inlineStr">
        <is>
          <t>Single Sign-on über euren Identitätsanbieter</t>
        </is>
      </c>
      <c r="D45" s="64" t="inlineStr">
        <is>
          <t>Zum Beispiel Microsoft 365 oder Google Workspace.</t>
        </is>
      </c>
      <c r="E45" s="65" t="inlineStr">
        <is>
          <t>Muss</t>
        </is>
      </c>
      <c r="F45" s="66" t="inlineStr">
        <is>
          <t>IT</t>
        </is>
      </c>
      <c r="G45" s="67" t="n"/>
      <c r="H45" s="68" t="n"/>
    </row>
    <row r="46" ht="34.2" customHeight="1">
      <c r="B46" s="62" t="inlineStr">
        <is>
          <t>D.2</t>
        </is>
      </c>
      <c r="C46" s="63" t="inlineStr">
        <is>
          <t>Multi-Faktor-Authentifizierung organisationsweit erzwingbar</t>
        </is>
      </c>
      <c r="D46" s="64" t="inlineStr">
        <is>
          <t>Greift auch für Konten ohne Single Sign-on.</t>
        </is>
      </c>
      <c r="E46" s="65" t="inlineStr">
        <is>
          <t>Muss</t>
        </is>
      </c>
      <c r="F46" s="66" t="inlineStr">
        <is>
          <t>IT</t>
        </is>
      </c>
      <c r="G46" s="67" t="n"/>
      <c r="H46" s="68" t="n"/>
    </row>
    <row r="47" ht="34.2" customHeight="1">
      <c r="B47" s="62" t="inlineStr">
        <is>
          <t>D.3</t>
        </is>
      </c>
      <c r="C47" s="63" t="inlineStr">
        <is>
          <t>Rollenbasierte Rechte auf Projekt- und Funktionsebene</t>
        </is>
      </c>
      <c r="D47" s="64" t="inlineStr">
        <is>
          <t>Sichtbarkeit von Projekten, Kalendern und Auswertungen je Rolle, eigene Rollen definierbar.</t>
        </is>
      </c>
      <c r="E47" s="65" t="inlineStr">
        <is>
          <t>Muss</t>
        </is>
      </c>
      <c r="F47" s="66" t="inlineStr">
        <is>
          <t>IT</t>
        </is>
      </c>
      <c r="G47" s="67" t="n"/>
      <c r="H47" s="68" t="n"/>
    </row>
    <row r="48" ht="22" customHeight="1">
      <c r="B48" s="62" t="inlineStr">
        <is>
          <t>D.4</t>
        </is>
      </c>
      <c r="C48" s="63" t="inlineStr">
        <is>
          <t>Nutzer zentral deaktivieren und löschen</t>
        </is>
      </c>
      <c r="D48" s="64" t="inlineStr">
        <is>
          <t>Durch eure Administratoren, sofort wirksam.</t>
        </is>
      </c>
      <c r="E48" s="65" t="inlineStr">
        <is>
          <t>Muss</t>
        </is>
      </c>
      <c r="F48" s="66" t="inlineStr">
        <is>
          <t>IT</t>
        </is>
      </c>
      <c r="G48" s="67" t="n"/>
      <c r="H48" s="68" t="n"/>
    </row>
    <row r="49" ht="34.2" customHeight="1">
      <c r="B49" s="62" t="inlineStr">
        <is>
          <t>D.5</t>
        </is>
      </c>
      <c r="C49" s="63" t="inlineStr">
        <is>
          <t>Freigaben aus Fachbereichen ohne eigenes Konto</t>
        </is>
      </c>
      <c r="D49" s="64" t="inlineStr">
        <is>
          <t>Freigabe per Link, erfasst werden nur Name, E-Mail und Freigabe. Weniger Konten, weniger Daten.</t>
        </is>
      </c>
      <c r="E49" s="69" t="inlineStr">
        <is>
          <t>Kann</t>
        </is>
      </c>
      <c r="F49" s="66" t="inlineStr">
        <is>
          <t>IT, Datenschutz</t>
        </is>
      </c>
      <c r="G49" s="67" t="n"/>
      <c r="H49" s="68" t="n"/>
    </row>
    <row r="50" ht="34.2" customHeight="1">
      <c r="B50" s="62" t="inlineStr">
        <is>
          <t>D.6</t>
        </is>
      </c>
      <c r="C50" s="63" t="inlineStr">
        <is>
          <t>Dokumentierte Schnittstellen</t>
        </is>
      </c>
      <c r="D50" s="64" t="inlineStr">
        <is>
          <t>REST-API zur Anbindung bestehender Systeme, Umfang mit der IT abgestimmt.</t>
        </is>
      </c>
      <c r="E50" s="69" t="inlineStr">
        <is>
          <t>Kann</t>
        </is>
      </c>
      <c r="F50" s="66" t="inlineStr">
        <is>
          <t>IT</t>
        </is>
      </c>
      <c r="G50" s="67" t="n"/>
      <c r="H50" s="68" t="n"/>
    </row>
    <row r="51" ht="24" customHeight="1">
      <c r="B51" s="58" t="inlineStr">
        <is>
          <t>E</t>
        </is>
      </c>
      <c r="C51" s="59" t="inlineStr">
        <is>
          <t>Datenschutz</t>
        </is>
      </c>
      <c r="D51" s="60" t="inlineStr">
        <is>
          <t>Rechtsgrundlage, Datenfluss und Löschung. Prüft der Datenschutz.</t>
        </is>
      </c>
      <c r="E51" s="7" t="n"/>
      <c r="F51" s="7" t="n"/>
      <c r="G51" s="7" t="n"/>
      <c r="H51" s="61" t="n"/>
    </row>
    <row r="52" ht="34.2" customHeight="1">
      <c r="B52" s="62" t="inlineStr">
        <is>
          <t>E.1</t>
        </is>
      </c>
      <c r="C52" s="63" t="inlineStr">
        <is>
          <t>Verarbeitete Datenkategorien vollständig dokumentiert</t>
        </is>
      </c>
      <c r="D52" s="64" t="inlineStr">
        <is>
          <t>Nutzerdaten, Nutzungsdaten, Inhalte und technische Daten, jeweils mit Beispielen.</t>
        </is>
      </c>
      <c r="E52" s="65" t="inlineStr">
        <is>
          <t>Muss</t>
        </is>
      </c>
      <c r="F52" s="66" t="inlineStr">
        <is>
          <t>Datenschutz</t>
        </is>
      </c>
      <c r="G52" s="67" t="n"/>
      <c r="H52" s="68" t="n"/>
    </row>
    <row r="53" ht="34.2" customHeight="1">
      <c r="B53" s="62" t="inlineStr">
        <is>
          <t>E.2</t>
        </is>
      </c>
      <c r="C53" s="63" t="inlineStr">
        <is>
          <t>Keine besonderen Kategorien nach Art. 9 DSGVO erforderlich</t>
        </is>
      </c>
      <c r="D53" s="64" t="inlineStr">
        <is>
          <t>Für die übliche Nutzung weder erforderlich noch vorgesehen.</t>
        </is>
      </c>
      <c r="E53" s="65" t="inlineStr">
        <is>
          <t>Muss</t>
        </is>
      </c>
      <c r="F53" s="66" t="inlineStr">
        <is>
          <t>Datenschutz</t>
        </is>
      </c>
      <c r="G53" s="67" t="n"/>
      <c r="H53" s="68" t="n"/>
    </row>
    <row r="54" ht="34.2" customHeight="1">
      <c r="B54" s="62" t="inlineStr">
        <is>
          <t>E.3</t>
        </is>
      </c>
      <c r="C54" s="63" t="inlineStr">
        <is>
          <t>Drittlandübermittlungen nur mit Garantien nach Art. 44 ff. DSGVO</t>
        </is>
      </c>
      <c r="D54" s="64" t="inlineStr">
        <is>
          <t>Zum Beispiel Standardvertragsklauseln oder Angemessenheitsbeschluss, Sitz jedes Unterauftragsverarbeiters offengelegt.</t>
        </is>
      </c>
      <c r="E54" s="65" t="inlineStr">
        <is>
          <t>Muss</t>
        </is>
      </c>
      <c r="F54" s="66" t="inlineStr">
        <is>
          <t>Datenschutz</t>
        </is>
      </c>
      <c r="G54" s="67" t="n"/>
      <c r="H54" s="68" t="n"/>
    </row>
    <row r="55" ht="34.2" customHeight="1">
      <c r="B55" s="62" t="inlineStr">
        <is>
          <t>E.4</t>
        </is>
      </c>
      <c r="C55" s="63" t="inlineStr">
        <is>
          <t>Keine Nutzung eurer Daten für eigene Zwecke des Anbieters</t>
        </is>
      </c>
      <c r="D55" s="64" t="inlineStr">
        <is>
          <t>Zweckbindung in der AVV, keine Weitergabe an Dritte.</t>
        </is>
      </c>
      <c r="E55" s="65" t="inlineStr">
        <is>
          <t>Muss</t>
        </is>
      </c>
      <c r="F55" s="66" t="inlineStr">
        <is>
          <t>Datenschutz</t>
        </is>
      </c>
      <c r="G55" s="67" t="n"/>
      <c r="H55" s="68" t="n"/>
    </row>
    <row r="56" ht="34.2" customHeight="1">
      <c r="B56" s="62" t="inlineStr">
        <is>
          <t>E.5</t>
        </is>
      </c>
      <c r="C56" s="63" t="inlineStr">
        <is>
          <t>Löschkonzept für das Vertragsende</t>
        </is>
      </c>
      <c r="D56" s="64" t="inlineStr">
        <is>
          <t>Feste Fristen, unwiderrufliche Löschung spätestens nach sechs Monaten, Bestätigung in Textform.</t>
        </is>
      </c>
      <c r="E56" s="65" t="inlineStr">
        <is>
          <t>Muss</t>
        </is>
      </c>
      <c r="F56" s="66" t="inlineStr">
        <is>
          <t>Datenschutz</t>
        </is>
      </c>
      <c r="G56" s="67" t="n"/>
      <c r="H56" s="68" t="n"/>
    </row>
    <row r="57" ht="34.2" customHeight="1">
      <c r="B57" s="62" t="inlineStr">
        <is>
          <t>E.6</t>
        </is>
      </c>
      <c r="C57" s="63" t="inlineStr">
        <is>
          <t>Unterstützung bei Betroffenenrechten, Verzeichnis und Folgenabschätzung</t>
        </is>
      </c>
      <c r="D57" s="64" t="inlineStr">
        <is>
          <t>Mitwirkungspflicht des Anbieters in der AVV geregelt.</t>
        </is>
      </c>
      <c r="E57" s="65" t="inlineStr">
        <is>
          <t>Muss</t>
        </is>
      </c>
      <c r="F57" s="66" t="inlineStr">
        <is>
          <t>Datenschutz</t>
        </is>
      </c>
      <c r="G57" s="67" t="n"/>
      <c r="H57" s="68" t="n"/>
    </row>
    <row r="58" ht="34.2" customHeight="1">
      <c r="B58" s="62" t="inlineStr">
        <is>
          <t>E.7</t>
        </is>
      </c>
      <c r="C58" s="63" t="inlineStr">
        <is>
          <t>Schwellwertprüfung zur Datenschutz-Folgenabschätzung dokumentiert</t>
        </is>
      </c>
      <c r="D58" s="64" t="inlineStr">
        <is>
          <t>Ohne Art.-9-Daten, Profiling und Bewertung von Personen ist eine DSFA in der Regel nicht erforderlich.</t>
        </is>
      </c>
      <c r="E58" s="65" t="inlineStr">
        <is>
          <t>Muss</t>
        </is>
      </c>
      <c r="F58" s="66" t="inlineStr">
        <is>
          <t>Datenschutz</t>
        </is>
      </c>
      <c r="G58" s="67" t="n"/>
      <c r="H58" s="68" t="n"/>
    </row>
    <row r="59" ht="34.2" customHeight="1">
      <c r="B59" s="62" t="inlineStr">
        <is>
          <t>E.8</t>
        </is>
      </c>
      <c r="C59" s="63" t="inlineStr">
        <is>
          <t>Eintrag im Verzeichnis der Verarbeitungstätigkeiten</t>
        </is>
      </c>
      <c r="D59" s="64" t="inlineStr">
        <is>
          <t>Zweck, Datenkategorien, Empfänger, Löschfristen.</t>
        </is>
      </c>
      <c r="E59" s="65" t="inlineStr">
        <is>
          <t>Muss</t>
        </is>
      </c>
      <c r="F59" s="66" t="inlineStr">
        <is>
          <t>Datenschutz</t>
        </is>
      </c>
      <c r="G59" s="67" t="n"/>
      <c r="H59" s="68" t="n"/>
    </row>
    <row r="60" ht="34.2" customHeight="1">
      <c r="B60" s="62" t="inlineStr">
        <is>
          <t>E.9</t>
        </is>
      </c>
      <c r="C60" s="63" t="inlineStr">
        <is>
          <t>Beschäftigte des Anbieters geschult und zur Vertraulichkeit verpflichtet</t>
        </is>
      </c>
      <c r="D60" s="64" t="inlineStr">
        <is>
          <t>Nachweis über regelmäßige Datenschutz- und IT-Sicherheitsschulungen.</t>
        </is>
      </c>
      <c r="E60" s="69" t="inlineStr">
        <is>
          <t>Kann</t>
        </is>
      </c>
      <c r="F60" s="66" t="inlineStr">
        <is>
          <t>Datenschutz</t>
        </is>
      </c>
      <c r="G60" s="67" t="n"/>
      <c r="H60" s="68" t="n"/>
    </row>
    <row r="61" ht="24" customHeight="1">
      <c r="B61" s="58" t="inlineStr">
        <is>
          <t>F</t>
        </is>
      </c>
      <c r="C61" s="59" t="inlineStr">
        <is>
          <t>KI-Funktionen</t>
        </is>
      </c>
      <c r="D61" s="60" t="inlineStr">
        <is>
          <t>Was mit Eingaben passiert und wer entscheidet. Prüfen Datenschutz und IT gemeinsam.</t>
        </is>
      </c>
      <c r="E61" s="7" t="n"/>
      <c r="F61" s="7" t="n"/>
      <c r="G61" s="7" t="n"/>
      <c r="H61" s="61" t="n"/>
    </row>
    <row r="62" ht="34.2" customHeight="1">
      <c r="B62" s="62" t="inlineStr">
        <is>
          <t>F.1</t>
        </is>
      </c>
      <c r="C62" s="63" t="inlineStr">
        <is>
          <t>KI-Anbieter benannt und als Unterauftragsverarbeiter eingebunden</t>
        </is>
      </c>
      <c r="D62" s="64" t="inlineStr">
        <is>
          <t>Datenverarbeitungsvertrag mit Standardvertragsklauseln liegt vor.</t>
        </is>
      </c>
      <c r="E62" s="65" t="inlineStr">
        <is>
          <t>Muss</t>
        </is>
      </c>
      <c r="F62" s="66" t="inlineStr">
        <is>
          <t>Datenschutz</t>
        </is>
      </c>
      <c r="G62" s="67" t="n"/>
      <c r="H62" s="68" t="n"/>
    </row>
    <row r="63" ht="22" customHeight="1">
      <c r="B63" s="62" t="inlineStr">
        <is>
          <t>F.2</t>
        </is>
      </c>
      <c r="C63" s="63" t="inlineStr">
        <is>
          <t>Kein Training von KI-Modellen mit euren Daten</t>
        </is>
      </c>
      <c r="D63" s="64" t="inlineStr">
        <is>
          <t>Vertraglich ausgeschlossen, keine Opt-in-Voreinstellung.</t>
        </is>
      </c>
      <c r="E63" s="65" t="inlineStr">
        <is>
          <t>Muss</t>
        </is>
      </c>
      <c r="F63" s="66" t="inlineStr">
        <is>
          <t>Datenschutz</t>
        </is>
      </c>
      <c r="G63" s="67" t="n"/>
      <c r="H63" s="68" t="n"/>
    </row>
    <row r="64" ht="34.2" customHeight="1">
      <c r="B64" s="62" t="inlineStr">
        <is>
          <t>F.3</t>
        </is>
      </c>
      <c r="C64" s="63" t="inlineStr">
        <is>
          <t>Unternehmensschnittstelle statt Consumer-Dienst</t>
        </is>
      </c>
      <c r="D64" s="64" t="inlineStr">
        <is>
          <t>Business- oder Enterprise-API, nicht die öffentliche Chat-Oberfläche.</t>
        </is>
      </c>
      <c r="E64" s="65" t="inlineStr">
        <is>
          <t>Muss</t>
        </is>
      </c>
      <c r="F64" s="66" t="inlineStr">
        <is>
          <t>IT</t>
        </is>
      </c>
      <c r="G64" s="67" t="n"/>
      <c r="H64" s="68" t="n"/>
    </row>
    <row r="65" ht="34.2" customHeight="1">
      <c r="B65" s="62" t="inlineStr">
        <is>
          <t>F.4</t>
        </is>
      </c>
      <c r="C65" s="63" t="inlineStr">
        <is>
          <t>Flüchtige Verarbeitung beim KI-Anbieter</t>
        </is>
      </c>
      <c r="D65" s="64" t="inlineStr">
        <is>
          <t>Keine dauerhafte Speicherung, Löschung spätestens nach 30 Tagen.</t>
        </is>
      </c>
      <c r="E65" s="65" t="inlineStr">
        <is>
          <t>Muss</t>
        </is>
      </c>
      <c r="F65" s="66" t="inlineStr">
        <is>
          <t>Datenschutz</t>
        </is>
      </c>
      <c r="G65" s="67" t="n"/>
      <c r="H65" s="68" t="n"/>
    </row>
    <row r="66" ht="34.2" customHeight="1">
      <c r="B66" s="62" t="inlineStr">
        <is>
          <t>F.5</t>
        </is>
      </c>
      <c r="C66" s="63" t="inlineStr">
        <is>
          <t>Datenminimierung im KI-Datenfluss</t>
        </is>
      </c>
      <c r="D66" s="64" t="inlineStr">
        <is>
          <t>Übertragen wird nur der für die Funktion nötige Textkontext, keine systemseitigen Personendaten.</t>
        </is>
      </c>
      <c r="E66" s="65" t="inlineStr">
        <is>
          <t>Muss</t>
        </is>
      </c>
      <c r="F66" s="66" t="inlineStr">
        <is>
          <t>Datenschutz, IT</t>
        </is>
      </c>
      <c r="G66" s="67" t="n"/>
      <c r="H66" s="68" t="n"/>
    </row>
    <row r="67" ht="34.2" customHeight="1">
      <c r="B67" s="62" t="inlineStr">
        <is>
          <t>F.6</t>
        </is>
      </c>
      <c r="C67" s="63" t="inlineStr">
        <is>
          <t>KI nur auf Anforderung, je Nutzer steuerbar</t>
        </is>
      </c>
      <c r="D67" s="64" t="inlineStr">
        <is>
          <t>Keine Hintergrundauswertung, Freischaltung pro Person aktivier- und deaktivierbar.</t>
        </is>
      </c>
      <c r="E67" s="65" t="inlineStr">
        <is>
          <t>Muss</t>
        </is>
      </c>
      <c r="F67" s="66" t="inlineStr">
        <is>
          <t>IT</t>
        </is>
      </c>
      <c r="G67" s="67" t="n"/>
      <c r="H67" s="68" t="n"/>
    </row>
    <row r="68" ht="34.2" customHeight="1">
      <c r="B68" s="62" t="inlineStr">
        <is>
          <t>F.7</t>
        </is>
      </c>
      <c r="C68" s="63" t="inlineStr">
        <is>
          <t>Ergebnisse als Entwurf, Veröffentlichung nach menschlicher Freigabe</t>
        </is>
      </c>
      <c r="D68" s="64" t="inlineStr">
        <is>
          <t>Freigabeworkflow im Tool festgelegt, Menschen entscheiden über Inhalte.</t>
        </is>
      </c>
      <c r="E68" s="65" t="inlineStr">
        <is>
          <t>Muss</t>
        </is>
      </c>
      <c r="F68" s="66" t="inlineStr">
        <is>
          <t>Fachbereich</t>
        </is>
      </c>
      <c r="G68" s="67" t="n"/>
      <c r="H68" s="68" t="n"/>
    </row>
    <row r="69" ht="34.2" customHeight="1">
      <c r="B69" s="62" t="inlineStr">
        <is>
          <t>F.8</t>
        </is>
      </c>
      <c r="C69" s="63" t="inlineStr">
        <is>
          <t>Kein Einsatz zur Bewertung oder Auswahl von Personen</t>
        </is>
      </c>
      <c r="D69" s="64" t="inlineStr">
        <is>
          <t>Kein Hochrisiko-Einsatz im Sinne des EU AI Act.</t>
        </is>
      </c>
      <c r="E69" s="65" t="inlineStr">
        <is>
          <t>Muss</t>
        </is>
      </c>
      <c r="F69" s="66" t="inlineStr">
        <is>
          <t>Datenschutz, Betriebsrat</t>
        </is>
      </c>
      <c r="G69" s="67" t="n"/>
      <c r="H69" s="68" t="n"/>
    </row>
    <row r="70" ht="34.2" customHeight="1">
      <c r="B70" s="62" t="inlineStr">
        <is>
          <t>F.9</t>
        </is>
      </c>
      <c r="C70" s="63" t="inlineStr">
        <is>
          <t>KI-Transparenzdokumentation des Anbieters liegt vor</t>
        </is>
      </c>
      <c r="D70" s="64" t="inlineStr">
        <is>
          <t>Welche Modelle, welche Daten, welche Grenzen.</t>
        </is>
      </c>
      <c r="E70" s="65" t="inlineStr">
        <is>
          <t>Muss</t>
        </is>
      </c>
      <c r="F70" s="66" t="inlineStr">
        <is>
          <t>IT, Datenschutz</t>
        </is>
      </c>
      <c r="G70" s="67" t="n"/>
      <c r="H70" s="68" t="n"/>
    </row>
    <row r="71" ht="22" customHeight="1">
      <c r="B71" s="62" t="inlineStr">
        <is>
          <t>F.10</t>
        </is>
      </c>
      <c r="C71" s="63" t="inlineStr">
        <is>
          <t>KI-Kompetenz der Nutzer sichergestellt</t>
        </is>
      </c>
      <c r="D71" s="64" t="inlineStr">
        <is>
          <t>Schulung vor dem Start, Pflicht nach Art. 4 EU AI Act.</t>
        </is>
      </c>
      <c r="E71" s="65" t="inlineStr">
        <is>
          <t>Muss</t>
        </is>
      </c>
      <c r="F71" s="66" t="inlineStr">
        <is>
          <t>Fachbereich</t>
        </is>
      </c>
      <c r="G71" s="67" t="n"/>
      <c r="H71" s="68" t="n"/>
    </row>
    <row r="72" ht="34.2" customHeight="1">
      <c r="B72" s="62" t="inlineStr">
        <is>
          <t>F.11</t>
        </is>
      </c>
      <c r="C72" s="63" t="inlineStr">
        <is>
          <t>Markensprache und Vorgaben zentral hinterlegbar</t>
        </is>
      </c>
      <c r="D72" s="64" t="inlineStr">
        <is>
          <t>Regeln wirken für alle Nutzer, statt in privaten Prompts verstreut. Senkt das Risiko von Schatten-KI.</t>
        </is>
      </c>
      <c r="E72" s="69" t="inlineStr">
        <is>
          <t>Kann</t>
        </is>
      </c>
      <c r="F72" s="66" t="inlineStr">
        <is>
          <t>Fachbereich</t>
        </is>
      </c>
      <c r="G72" s="67" t="n"/>
      <c r="H72" s="68" t="n"/>
    </row>
    <row r="73" ht="34.2" customHeight="1">
      <c r="B73" s="62" t="inlineStr">
        <is>
          <t>F.12</t>
        </is>
      </c>
      <c r="C73" s="63" t="inlineStr">
        <is>
          <t>Option: KI über eine eigene Unternehmensumgebung</t>
        </is>
      </c>
      <c r="D73" s="64" t="inlineStr">
        <is>
          <t>Zum Beispiel Azure OpenAI, falls eure KI-Richtlinie das verlangt.</t>
        </is>
      </c>
      <c r="E73" s="69" t="inlineStr">
        <is>
          <t>Kann</t>
        </is>
      </c>
      <c r="F73" s="66" t="inlineStr">
        <is>
          <t>IT</t>
        </is>
      </c>
      <c r="G73" s="67" t="n"/>
      <c r="H73" s="68" t="n"/>
    </row>
    <row r="74" ht="24" customHeight="1">
      <c r="B74" s="58" t="inlineStr">
        <is>
          <t>G</t>
        </is>
      </c>
      <c r="C74" s="59" t="inlineStr">
        <is>
          <t>Betriebsrat und Mitbestimmung</t>
        </is>
      </c>
      <c r="D74" s="60" t="inlineStr">
        <is>
          <t>Was über Beschäftigte erfasst wird und was nicht. Prüft der Betriebsrat.</t>
        </is>
      </c>
      <c r="E74" s="7" t="n"/>
      <c r="F74" s="7" t="n"/>
      <c r="G74" s="7" t="n"/>
      <c r="H74" s="61" t="n"/>
    </row>
    <row r="75" ht="34.2" customHeight="1">
      <c r="B75" s="62" t="inlineStr">
        <is>
          <t>G.1</t>
        </is>
      </c>
      <c r="C75" s="63" t="inlineStr">
        <is>
          <t>Zweckbestimmung für den Betriebsrat formuliert</t>
        </is>
      </c>
      <c r="D75" s="64" t="inlineStr">
        <is>
          <t>Redaktions- und Planungssystem, kein Instrument zur Leistungs- oder Verhaltenskontrolle.</t>
        </is>
      </c>
      <c r="E75" s="65" t="inlineStr">
        <is>
          <t>Muss</t>
        </is>
      </c>
      <c r="F75" s="66" t="inlineStr">
        <is>
          <t>Fachbereich, Betriebsrat</t>
        </is>
      </c>
      <c r="G75" s="67" t="n"/>
      <c r="H75" s="68" t="n"/>
    </row>
    <row r="76" ht="34.2" customHeight="1">
      <c r="B76" s="62" t="inlineStr">
        <is>
          <t>G.2</t>
        </is>
      </c>
      <c r="C76" s="63" t="inlineStr">
        <is>
          <t>Erfasste Beschäftigtendaten offengelegt</t>
        </is>
      </c>
      <c r="D76" s="64" t="inlineStr">
        <is>
          <t>Bearbeitungs- und Freigabehistorie je Inhalt, Zuständigkeiten und Fristen, letzter Login für die Benutzerverwaltung.</t>
        </is>
      </c>
      <c r="E76" s="65" t="inlineStr">
        <is>
          <t>Muss</t>
        </is>
      </c>
      <c r="F76" s="66" t="inlineStr">
        <is>
          <t>Betriebsrat</t>
        </is>
      </c>
      <c r="G76" s="67" t="n"/>
      <c r="H76" s="68" t="n"/>
    </row>
    <row r="77" ht="22" customHeight="1">
      <c r="B77" s="62" t="inlineStr">
        <is>
          <t>G.3</t>
        </is>
      </c>
      <c r="C77" s="63" t="inlineStr">
        <is>
          <t>Keine Zeiterfassung</t>
        </is>
      </c>
      <c r="D77" s="64" t="inlineStr">
        <is>
          <t>Keine Arbeitszeiten, Anwesenheiten oder Pausen im Tool.</t>
        </is>
      </c>
      <c r="E77" s="65" t="inlineStr">
        <is>
          <t>Muss</t>
        </is>
      </c>
      <c r="F77" s="66" t="inlineStr">
        <is>
          <t>Betriebsrat</t>
        </is>
      </c>
      <c r="G77" s="67" t="n"/>
      <c r="H77" s="68" t="n"/>
    </row>
    <row r="78" ht="34.2" customHeight="1">
      <c r="B78" s="62" t="inlineStr">
        <is>
          <t>G.4</t>
        </is>
      </c>
      <c r="C78" s="63" t="inlineStr">
        <is>
          <t>Kein ereignisbasiertes Aktivitätsprotokoll</t>
        </is>
      </c>
      <c r="D78" s="64" t="inlineStr">
        <is>
          <t>Klicks, Seitenansichten und Exporte einzelner Personen werden nicht protokolliert.</t>
        </is>
      </c>
      <c r="E78" s="65" t="inlineStr">
        <is>
          <t>Muss</t>
        </is>
      </c>
      <c r="F78" s="66" t="inlineStr">
        <is>
          <t>Betriebsrat</t>
        </is>
      </c>
      <c r="G78" s="67" t="n"/>
      <c r="H78" s="68" t="n"/>
    </row>
    <row r="79" ht="34.2" customHeight="1">
      <c r="B79" s="62" t="inlineStr">
        <is>
          <t>G.5</t>
        </is>
      </c>
      <c r="C79" s="63" t="inlineStr">
        <is>
          <t>Keine Bildschirm-, Tastatur- oder Standortdaten</t>
        </is>
      </c>
      <c r="D79" s="64" t="inlineStr">
        <is>
          <t>Keine Erfassung von Bildschirminhalten, Eingabeverhalten oder Aufenthaltsort.</t>
        </is>
      </c>
      <c r="E79" s="65" t="inlineStr">
        <is>
          <t>Muss</t>
        </is>
      </c>
      <c r="F79" s="66" t="inlineStr">
        <is>
          <t>Betriebsrat</t>
        </is>
      </c>
      <c r="G79" s="67" t="n"/>
      <c r="H79" s="68" t="n"/>
    </row>
    <row r="80" ht="34.2" customHeight="1">
      <c r="B80" s="62" t="inlineStr">
        <is>
          <t>G.6</t>
        </is>
      </c>
      <c r="C80" s="63" t="inlineStr">
        <is>
          <t>Keine Rankings, Scores oder automatisierte Leistungsbewertung</t>
        </is>
      </c>
      <c r="D80" s="64" t="inlineStr">
        <is>
          <t>Standardauswertungen beziehen sich auf Inhalte, Themen, Kanäle und Projekte.</t>
        </is>
      </c>
      <c r="E80" s="65" t="inlineStr">
        <is>
          <t>Muss</t>
        </is>
      </c>
      <c r="F80" s="66" t="inlineStr">
        <is>
          <t>Betriebsrat</t>
        </is>
      </c>
      <c r="G80" s="67" t="n"/>
      <c r="H80" s="68" t="n"/>
    </row>
    <row r="81" ht="34.2" customHeight="1">
      <c r="B81" s="62" t="inlineStr">
        <is>
          <t>G.7</t>
        </is>
      </c>
      <c r="C81" s="63" t="inlineStr">
        <is>
          <t>Sichtbarkeit von Übersichten über Rollen steuerbar</t>
        </is>
      </c>
      <c r="D81" s="64" t="inlineStr">
        <is>
          <t>Wer welche Kalender und Auswertungen sieht, legt ihr selbst fest.</t>
        </is>
      </c>
      <c r="E81" s="65" t="inlineStr">
        <is>
          <t>Muss</t>
        </is>
      </c>
      <c r="F81" s="66" t="inlineStr">
        <is>
          <t>Betriebsrat, IT</t>
        </is>
      </c>
      <c r="G81" s="67" t="n"/>
      <c r="H81" s="68" t="n"/>
    </row>
    <row r="82" ht="34.2" customHeight="1">
      <c r="B82" s="62" t="inlineStr">
        <is>
          <t>G.8</t>
        </is>
      </c>
      <c r="C82" s="63" t="inlineStr">
        <is>
          <t>Mitbestimmung nach § 87 Abs. 1 Nr. 6 BetrVG geklärt</t>
        </is>
      </c>
      <c r="D82" s="64" t="inlineStr">
        <is>
          <t>Regelungsabrede oder Betriebsvereinbarung: Zweck, zulässige Auswertungen, Zugriffsrechte, Schulung.</t>
        </is>
      </c>
      <c r="E82" s="65" t="inlineStr">
        <is>
          <t>Muss</t>
        </is>
      </c>
      <c r="F82" s="66" t="inlineStr">
        <is>
          <t>Betriebsrat</t>
        </is>
      </c>
      <c r="G82" s="67" t="n"/>
      <c r="H82" s="68" t="n"/>
    </row>
    <row r="83" ht="34.2" customHeight="1">
      <c r="B83" s="70" t="inlineStr">
        <is>
          <t>G.9</t>
        </is>
      </c>
      <c r="C83" s="71" t="inlineStr">
        <is>
          <t>Anbieter liefert Informationen speziell für den Betriebsrat</t>
        </is>
      </c>
      <c r="D83" s="72" t="inlineStr">
        <is>
          <t>Was erfasst wird, was nicht und wie KI eingesetzt wird, auf einer Seite.</t>
        </is>
      </c>
      <c r="E83" s="73" t="inlineStr">
        <is>
          <t>Kann</t>
        </is>
      </c>
      <c r="F83" s="74" t="inlineStr">
        <is>
          <t>Betriebsrat</t>
        </is>
      </c>
      <c r="G83" s="75" t="n"/>
      <c r="H83" s="76" t="n"/>
    </row>
    <row r="85" ht="28" customHeight="1">
      <c r="B85" s="77" t="inlineStr">
        <is>
          <t>Keine Rechtsberatung. Die Checkliste ersetzt nicht die Prüfung durch eure Datenschutzbeauftragten und eure Rechtsabteilung.</t>
        </is>
      </c>
      <c r="G85" s="50" t="inlineStr">
        <is>
          <t>dennis-gumprich.de</t>
        </is>
      </c>
    </row>
  </sheetData>
  <mergeCells count="23">
    <mergeCell ref="E12:F12"/>
    <mergeCell ref="G12:H12"/>
    <mergeCell ref="B12:C12"/>
    <mergeCell ref="E10:F10"/>
    <mergeCell ref="G10:H10"/>
    <mergeCell ref="E13:F13"/>
    <mergeCell ref="B7:H7"/>
    <mergeCell ref="D61:H61"/>
    <mergeCell ref="B15:D15"/>
    <mergeCell ref="G13:H13"/>
    <mergeCell ref="E9:F9"/>
    <mergeCell ref="D17:H17"/>
    <mergeCell ref="B13:C13"/>
    <mergeCell ref="B10:C10"/>
    <mergeCell ref="B9:C9"/>
    <mergeCell ref="D74:H74"/>
    <mergeCell ref="G85:H85"/>
    <mergeCell ref="D24:H24"/>
    <mergeCell ref="D33:H33"/>
    <mergeCell ref="D51:H51"/>
    <mergeCell ref="B85:F85"/>
    <mergeCell ref="G9:H9"/>
    <mergeCell ref="D44:H44"/>
  </mergeCells>
  <conditionalFormatting sqref="G17:G83">
    <cfRule type="expression" priority="1" dxfId="0" stopIfTrue="1">
      <formula>G17="erfüllt"</formula>
    </cfRule>
    <cfRule type="expression" priority="2" dxfId="1" stopIfTrue="1">
      <formula>G17="teilweise"</formula>
    </cfRule>
    <cfRule type="expression" priority="3" dxfId="2" stopIfTrue="1">
      <formula>G17="nicht erfüllt"</formula>
    </cfRule>
    <cfRule type="expression" priority="4" dxfId="3" stopIfTrue="1">
      <formula>G17="offen"</formula>
    </cfRule>
    <cfRule type="expression" priority="5" dxfId="3" stopIfTrue="1">
      <formula>G17="nicht relevant"</formula>
    </cfRule>
  </conditionalFormatting>
  <conditionalFormatting sqref="G13:H13">
    <cfRule type="expression" priority="6" dxfId="0" stopIfTrue="1">
      <formula>$G$13="Freigabefähig"</formula>
    </cfRule>
    <cfRule type="expression" priority="7" dxfId="2" stopIfTrue="1">
      <formula>$G$13="Nicht freigabefähig"</formula>
    </cfRule>
    <cfRule type="expression" priority="8" dxfId="4" stopIfTrue="1">
      <formula>$G$13="In Prüfung"</formula>
    </cfRule>
  </conditionalFormatting>
  <dataValidations count="1">
    <dataValidation sqref="G18 G19 G20 G21 G22 G23 G25 G26 G27 G28 G29 G30 G31 G32 G34 G35 G36 G37 G38 G39 G40 G41 G42 G43 G45 G46 G47 G48 G49 G50 G52 G53 G54 G55 G56 G57 G58 G59 G60 G62 G63 G64 G65 G66 G67 G68 G69 G70 G71 G72 G73 G75 G76 G77 G78 G79 G80 G81 G82 G83" showDropDown="0" showInputMessage="0" showErrorMessage="1" allowBlank="1" errorTitle="Status wählen" error="Bitte einen Status aus der Liste wählen." type="list">
      <formula1>"erfüllt,teilweise,offen,nicht erfüllt,nicht relevant"</formula1>
    </dataValidation>
  </dataValidations>
  <hyperlinks>
    <hyperlink xmlns:r="http://schemas.openxmlformats.org/officeDocument/2006/relationships" ref="G85" r:id="rId1"/>
  </hyperlinks>
  <pageMargins left="0.4" right="0.4" top="0.5" bottom="0.5" header="0.5" footer="0.5"/>
  <pageSetup orientation="landscape" paperSize="9" fitToHeight="0" fitToWidth="1"/>
  <headerFooter>
    <oddHeader/>
    <oddFooter>&amp;L&amp;"Consolas"&amp;8 dennis-gumprich.de&amp;R&amp;8 Seite &amp;P von &amp;N</oddFooter>
    <evenHeader/>
    <evenFooter/>
    <firstHeader/>
    <firstFooter/>
  </headerFooter>
  <drawing xmlns:r="http://schemas.openxmlformats.org/officeDocument/2006/relationships" r:id="rId2"/>
</worksheet>
</file>

<file path=xl/worksheets/sheet3.xml><?xml version="1.0" encoding="utf-8"?>
<worksheet xmlns="http://schemas.openxmlformats.org/spreadsheetml/2006/main">
  <sheetPr>
    <tabColor rgb="00147A58"/>
    <outlinePr summaryBelow="1" summaryRight="1"/>
    <pageSetUpPr fitToPage="1"/>
  </sheetPr>
  <dimension ref="A1:I31"/>
  <sheetViews>
    <sheetView showGridLines="0" zoomScale="100" workbookViewId="0">
      <pane xSplit="2" ySplit="13" topLeftCell="C14" activePane="bottomRight" state="frozen"/>
      <selection pane="topRight"/>
      <selection pane="bottomLeft"/>
      <selection pane="bottomRight" activeCell="A1" sqref="A1"/>
    </sheetView>
  </sheetViews>
  <sheetFormatPr baseColWidth="8" defaultRowHeight="15"/>
  <cols>
    <col width="2.5" customWidth="1" min="1" max="1"/>
    <col width="6.5" customWidth="1" min="2" max="2"/>
    <col width="44" customWidth="1" min="3" max="3"/>
    <col width="50" customWidth="1" min="4" max="4"/>
    <col width="8.5" customWidth="1" min="5" max="5"/>
    <col width="16" customWidth="1" min="6" max="6"/>
    <col width="15" customWidth="1" min="7" max="7"/>
    <col width="30" customWidth="1" min="8" max="8"/>
    <col width="2.5" customWidth="1" min="9" max="9"/>
  </cols>
  <sheetData>
    <row r="1" ht="10" customHeight="1">
      <c r="A1" s="1" t="n"/>
      <c r="B1" s="1" t="n"/>
      <c r="C1" s="1" t="n"/>
      <c r="D1" s="1" t="n"/>
      <c r="E1" s="1" t="n"/>
      <c r="F1" s="1" t="n"/>
      <c r="G1" s="1" t="n"/>
      <c r="H1" s="1" t="n"/>
      <c r="I1" s="1" t="n"/>
    </row>
    <row r="2" ht="30" customHeight="1"/>
    <row r="3" ht="8" customHeight="1">
      <c r="A3" s="2" t="n"/>
      <c r="B3" s="2" t="n"/>
      <c r="C3" s="2" t="n"/>
      <c r="D3" s="2" t="n"/>
      <c r="E3" s="2" t="n"/>
      <c r="F3" s="2" t="n"/>
      <c r="G3" s="2" t="n"/>
      <c r="H3" s="2" t="n"/>
      <c r="I3" s="2" t="n"/>
    </row>
    <row r="4" ht="16" customHeight="1"/>
    <row r="5" ht="14" customHeight="1">
      <c r="B5" s="3" t="inlineStr">
        <is>
          <t>UNTERLAGEN · VOM ANBIETER ANFORDERN</t>
        </is>
      </c>
    </row>
    <row r="6" ht="38" customHeight="1">
      <c r="B6" s="4" t="inlineStr">
        <is>
          <r>
            <rPr>
              <rFont val="Arial"/>
              <b val="1"/>
              <color rgb="00111827"/>
              <sz val="24"/>
            </rPr>
            <t xml:space="preserve">Ein Paket </t>
          </r>
          <r>
            <rPr>
              <rFont val="Georgia"/>
              <i val="1"/>
              <color rgb="00111827"/>
              <sz val="26"/>
            </rPr>
            <t>statt zehn Nachfragen.</t>
          </r>
        </is>
      </c>
    </row>
    <row r="7" ht="20" customHeight="1">
      <c r="B7" s="5" t="inlineStr">
        <is>
          <t>Fordert alles in einer Mail an. Ein Anbieter, der dieses Paket in einem Schritt liefert, spart euch Wochen in der Prüfung.</t>
        </is>
      </c>
    </row>
    <row r="8" ht="12" customHeight="1"/>
    <row r="9" ht="15" customHeight="1">
      <c r="B9" s="41" t="inlineStr">
        <is>
          <t>MUSS-UNTERLAGEN GEPRÜFT</t>
        </is>
      </c>
      <c r="C9" s="42" t="n"/>
      <c r="D9" s="43" t="inlineStr">
        <is>
          <t>ERHALTEN, NOCH ZU PRÜFEN</t>
        </is>
      </c>
      <c r="E9" s="41" t="inlineStr">
        <is>
          <t>FEHLT</t>
        </is>
      </c>
      <c r="F9" s="42" t="n"/>
      <c r="G9" s="41" t="inlineStr">
        <is>
          <t>ANGEFORDERT AM</t>
        </is>
      </c>
      <c r="H9" s="42" t="n"/>
    </row>
    <row r="10" ht="26" customHeight="1">
      <c r="B10" s="44">
        <f>COUNTIFS($E$14:$E$29,"Muss",$G$14:$G$29,"geprüft")&amp;" von "&amp;COUNTIF($E$14:$E$29,"Muss")</f>
        <v/>
      </c>
      <c r="C10" s="45" t="n"/>
      <c r="D10" s="78">
        <f>COUNTIF($G$14:$G$29,"erhalten")</f>
        <v/>
      </c>
      <c r="E10" s="47">
        <f>COUNTIF($G$14:$G$29,"fehlt")</f>
        <v/>
      </c>
      <c r="F10" s="45" t="n"/>
      <c r="G10" s="79" t="n"/>
      <c r="H10" s="39" t="n"/>
    </row>
    <row r="11" ht="10" customHeight="1"/>
    <row r="13" ht="30" customHeight="1">
      <c r="B13" s="54" t="inlineStr">
        <is>
          <t>NR</t>
        </is>
      </c>
      <c r="C13" s="55" t="inlineStr">
        <is>
          <t>Dokument</t>
        </is>
      </c>
      <c r="D13" s="55" t="inlineStr">
        <is>
          <t>Wofür ihr es braucht</t>
        </is>
      </c>
      <c r="E13" s="56" t="inlineStr">
        <is>
          <t>Typ</t>
        </is>
      </c>
      <c r="F13" s="55" t="inlineStr">
        <is>
          <t>Prüft</t>
        </is>
      </c>
      <c r="G13" s="56" t="inlineStr">
        <is>
          <t>Status</t>
        </is>
      </c>
      <c r="H13" s="57" t="inlineStr">
        <is>
          <t>Notiz / Version</t>
        </is>
      </c>
    </row>
    <row r="14" ht="34.2" customHeight="1">
      <c r="B14" s="62" t="inlineStr">
        <is>
          <t>01</t>
        </is>
      </c>
      <c r="C14" s="63" t="inlineStr">
        <is>
          <t>Freigabe-Unterlage mit Antworttexten für euren Antrag</t>
        </is>
      </c>
      <c r="D14" s="64" t="inlineStr">
        <is>
          <t>Antworten, die ihr direkt in euer internes Antragsformular übernehmt. Spart die Übersetzung von Datenblättern.</t>
        </is>
      </c>
      <c r="E14" s="69" t="inlineStr">
        <is>
          <t>Kann</t>
        </is>
      </c>
      <c r="F14" s="66" t="inlineStr">
        <is>
          <t>Fachbereich</t>
        </is>
      </c>
      <c r="G14" s="67" t="n"/>
      <c r="H14" s="68" t="n"/>
    </row>
    <row r="15" ht="34.2" customHeight="1">
      <c r="B15" s="62" t="inlineStr">
        <is>
          <t>02</t>
        </is>
      </c>
      <c r="C15" s="63" t="inlineStr">
        <is>
          <t>Vertrag zur Auftragsverarbeitung inklusive TOMs</t>
        </is>
      </c>
      <c r="D15" s="64" t="inlineStr">
        <is>
          <t>Rechtsgrundlage der Verarbeitung, technische und organisatorische Maßnahmen.</t>
        </is>
      </c>
      <c r="E15" s="65" t="inlineStr">
        <is>
          <t>Muss</t>
        </is>
      </c>
      <c r="F15" s="66" t="inlineStr">
        <is>
          <t>Datenschutz, IT</t>
        </is>
      </c>
      <c r="G15" s="67" t="n"/>
      <c r="H15" s="68" t="n"/>
    </row>
    <row r="16" ht="34.2" customHeight="1">
      <c r="B16" s="62" t="inlineStr">
        <is>
          <t>03</t>
        </is>
      </c>
      <c r="C16" s="63" t="inlineStr">
        <is>
          <t>Liste der Unterauftragsverarbeiter, inklusive KI-Anbieter</t>
        </is>
      </c>
      <c r="D16" s="64" t="inlineStr">
        <is>
          <t>Wer verarbeitet was, wo und auf welcher Grundlage.</t>
        </is>
      </c>
      <c r="E16" s="65" t="inlineStr">
        <is>
          <t>Muss</t>
        </is>
      </c>
      <c r="F16" s="66" t="inlineStr">
        <is>
          <t>Datenschutz</t>
        </is>
      </c>
      <c r="G16" s="67" t="n"/>
      <c r="H16" s="68" t="n"/>
    </row>
    <row r="17" ht="22" customHeight="1">
      <c r="B17" s="62" t="inlineStr">
        <is>
          <t>04</t>
        </is>
      </c>
      <c r="C17" s="63" t="inlineStr">
        <is>
          <t>Data Processing Agreement auf Englisch</t>
        </is>
      </c>
      <c r="D17" s="64" t="inlineStr">
        <is>
          <t>Für internationale Gesellschaften und Konzernprüfungen.</t>
        </is>
      </c>
      <c r="E17" s="69" t="inlineStr">
        <is>
          <t>Kann</t>
        </is>
      </c>
      <c r="F17" s="66" t="inlineStr">
        <is>
          <t>Datenschutz</t>
        </is>
      </c>
      <c r="G17" s="67" t="n"/>
      <c r="H17" s="68" t="n"/>
    </row>
    <row r="18" ht="22" customHeight="1">
      <c r="B18" s="62" t="inlineStr">
        <is>
          <t>05</t>
        </is>
      </c>
      <c r="C18" s="63" t="inlineStr">
        <is>
          <t>AGB beziehungsweise Nutzungsbedingungen</t>
        </is>
      </c>
      <c r="D18" s="64" t="inlineStr">
        <is>
          <t>Vertragsgrundlage für Einkauf und Recht.</t>
        </is>
      </c>
      <c r="E18" s="65" t="inlineStr">
        <is>
          <t>Muss</t>
        </is>
      </c>
      <c r="F18" s="66" t="inlineStr">
        <is>
          <t>Einkauf</t>
        </is>
      </c>
      <c r="G18" s="67" t="n"/>
      <c r="H18" s="68" t="n"/>
    </row>
    <row r="19" ht="22" customHeight="1">
      <c r="B19" s="62" t="inlineStr">
        <is>
          <t>06</t>
        </is>
      </c>
      <c r="C19" s="63" t="inlineStr">
        <is>
          <t>Datenschutzerklärung</t>
        </is>
      </c>
      <c r="D19" s="64" t="inlineStr">
        <is>
          <t>Informationspflichten und Kontakt.</t>
        </is>
      </c>
      <c r="E19" s="65" t="inlineStr">
        <is>
          <t>Muss</t>
        </is>
      </c>
      <c r="F19" s="66" t="inlineStr">
        <is>
          <t>Datenschutz</t>
        </is>
      </c>
      <c r="G19" s="67" t="n"/>
      <c r="H19" s="68" t="n"/>
    </row>
    <row r="20" ht="34.2" customHeight="1">
      <c r="B20" s="62" t="inlineStr">
        <is>
          <t>07</t>
        </is>
      </c>
      <c r="C20" s="63" t="inlineStr">
        <is>
          <t>Übersicht Datenschutz und Informationssicherheit</t>
        </is>
      </c>
      <c r="D20" s="64" t="inlineStr">
        <is>
          <t>Welche Daten typischerweise verarbeitet werden und wie kritisch sie sind.</t>
        </is>
      </c>
      <c r="E20" s="65" t="inlineStr">
        <is>
          <t>Muss</t>
        </is>
      </c>
      <c r="F20" s="66" t="inlineStr">
        <is>
          <t>Datenschutz, Betriebsrat</t>
        </is>
      </c>
      <c r="G20" s="67" t="n"/>
      <c r="H20" s="68" t="n"/>
    </row>
    <row r="21" ht="34.2" customHeight="1">
      <c r="B21" s="62" t="inlineStr">
        <is>
          <t>08</t>
        </is>
      </c>
      <c r="C21" s="63" t="inlineStr">
        <is>
          <t>IT-Sicherheitsbeschreibung der Software</t>
        </is>
      </c>
      <c r="D21" s="64" t="inlineStr">
        <is>
          <t>Hosting, Backups, Anmeldung, Protokollierung, KI-Datenfluss.</t>
        </is>
      </c>
      <c r="E21" s="65" t="inlineStr">
        <is>
          <t>Muss</t>
        </is>
      </c>
      <c r="F21" s="66" t="inlineStr">
        <is>
          <t>IT</t>
        </is>
      </c>
      <c r="G21" s="67" t="n"/>
      <c r="H21" s="68" t="n"/>
    </row>
    <row r="22" ht="34.2" customHeight="1">
      <c r="B22" s="62" t="inlineStr">
        <is>
          <t>09</t>
        </is>
      </c>
      <c r="C22" s="63" t="inlineStr">
        <is>
          <t>KI-Transparenzrichtlinie</t>
        </is>
      </c>
      <c r="D22" s="64" t="inlineStr">
        <is>
          <t>Eingesetzte Modelle, Datenverwendung, Grenzen der KI.</t>
        </is>
      </c>
      <c r="E22" s="65" t="inlineStr">
        <is>
          <t>Muss</t>
        </is>
      </c>
      <c r="F22" s="66" t="inlineStr">
        <is>
          <t>IT, Datenschutz, Betriebsrat</t>
        </is>
      </c>
      <c r="G22" s="67" t="n"/>
      <c r="H22" s="68" t="n"/>
    </row>
    <row r="23" ht="22" customHeight="1">
      <c r="B23" s="62" t="inlineStr">
        <is>
          <t>10</t>
        </is>
      </c>
      <c r="C23" s="63" t="inlineStr">
        <is>
          <t>Zertifikate des Rechenzentrums</t>
        </is>
      </c>
      <c r="D23" s="64" t="inlineStr">
        <is>
          <t>ISO 27001, zusätzlich hilfreich: BSI C5 und SOC 2.</t>
        </is>
      </c>
      <c r="E23" s="65" t="inlineStr">
        <is>
          <t>Muss</t>
        </is>
      </c>
      <c r="F23" s="66" t="inlineStr">
        <is>
          <t>IT</t>
        </is>
      </c>
      <c r="G23" s="67" t="n"/>
      <c r="H23" s="68" t="n"/>
    </row>
    <row r="24" ht="22" customHeight="1">
      <c r="B24" s="62" t="inlineStr">
        <is>
          <t>11</t>
        </is>
      </c>
      <c r="C24" s="63" t="inlineStr">
        <is>
          <t>Service Level Agreement</t>
        </is>
      </c>
      <c r="D24" s="64" t="inlineStr">
        <is>
          <t>Verfügbarkeit, Reaktionszeiten, Wartungsfenster.</t>
        </is>
      </c>
      <c r="E24" s="65" t="inlineStr">
        <is>
          <t>Muss</t>
        </is>
      </c>
      <c r="F24" s="66" t="inlineStr">
        <is>
          <t>IT, Einkauf</t>
        </is>
      </c>
      <c r="G24" s="67" t="n"/>
      <c r="H24" s="68" t="n"/>
    </row>
    <row r="25" ht="22" customHeight="1">
      <c r="B25" s="62" t="inlineStr">
        <is>
          <t>12</t>
        </is>
      </c>
      <c r="C25" s="63" t="inlineStr">
        <is>
          <t>Incident-Response-Plan</t>
        </is>
      </c>
      <c r="D25" s="64" t="inlineStr">
        <is>
          <t>Ablauf und Meldewege bei Sicherheitsvorfällen.</t>
        </is>
      </c>
      <c r="E25" s="65" t="inlineStr">
        <is>
          <t>Muss</t>
        </is>
      </c>
      <c r="F25" s="66" t="inlineStr">
        <is>
          <t>IT, Datenschutz</t>
        </is>
      </c>
      <c r="G25" s="67" t="n"/>
      <c r="H25" s="68" t="n"/>
    </row>
    <row r="26" ht="22" customHeight="1">
      <c r="B26" s="62" t="inlineStr">
        <is>
          <t>13</t>
        </is>
      </c>
      <c r="C26" s="63" t="inlineStr">
        <is>
          <t>Business-Continuity- und Disaster-Recovery-Plan</t>
        </is>
      </c>
      <c r="D26" s="64" t="inlineStr">
        <is>
          <t>Wiederherstellung im Notfall, Zeiten und Zuständigkeiten.</t>
        </is>
      </c>
      <c r="E26" s="69" t="inlineStr">
        <is>
          <t>Kann</t>
        </is>
      </c>
      <c r="F26" s="66" t="inlineStr">
        <is>
          <t>IT</t>
        </is>
      </c>
      <c r="G26" s="67" t="n"/>
      <c r="H26" s="68" t="n"/>
    </row>
    <row r="27" ht="34.2" customHeight="1">
      <c r="B27" s="62" t="inlineStr">
        <is>
          <t>14</t>
        </is>
      </c>
      <c r="C27" s="63" t="inlineStr">
        <is>
          <t>IKT-Risiko- und Resilienzerklärung</t>
        </is>
      </c>
      <c r="D27" s="64" t="inlineStr">
        <is>
          <t>Relevant für Unternehmen im Geltungsbereich von NIS2 oder DORA.</t>
        </is>
      </c>
      <c r="E27" s="69" t="inlineStr">
        <is>
          <t>Kann</t>
        </is>
      </c>
      <c r="F27" s="66" t="inlineStr">
        <is>
          <t>IT</t>
        </is>
      </c>
      <c r="G27" s="67" t="n"/>
      <c r="H27" s="68" t="n"/>
    </row>
    <row r="28" ht="34.2" customHeight="1">
      <c r="B28" s="62" t="inlineStr">
        <is>
          <t>15</t>
        </is>
      </c>
      <c r="C28" s="63" t="inlineStr">
        <is>
          <t>Nachweis über Datenschutz- und IT-Sicherheitsschulungen</t>
        </is>
      </c>
      <c r="D28" s="64" t="inlineStr">
        <is>
          <t>Belegt die organisatorischen Maßnahmen beim Anbieter.</t>
        </is>
      </c>
      <c r="E28" s="69" t="inlineStr">
        <is>
          <t>Kann</t>
        </is>
      </c>
      <c r="F28" s="66" t="inlineStr">
        <is>
          <t>Datenschutz</t>
        </is>
      </c>
      <c r="G28" s="67" t="n"/>
      <c r="H28" s="68" t="n"/>
    </row>
    <row r="29" ht="22" customHeight="1">
      <c r="B29" s="70" t="inlineStr">
        <is>
          <t>16</t>
        </is>
      </c>
      <c r="C29" s="71" t="inlineStr">
        <is>
          <t>Information für den Betriebsrat</t>
        </is>
      </c>
      <c r="D29" s="72" t="inlineStr">
        <is>
          <t>Was erfasst wird, was nicht und wie KI eingesetzt wird.</t>
        </is>
      </c>
      <c r="E29" s="80" t="inlineStr">
        <is>
          <t>Muss</t>
        </is>
      </c>
      <c r="F29" s="74" t="inlineStr">
        <is>
          <t>Betriebsrat</t>
        </is>
      </c>
      <c r="G29" s="75" t="n"/>
      <c r="H29" s="76" t="n"/>
    </row>
    <row r="31" ht="28" customHeight="1">
      <c r="B31" s="77" t="inlineStr">
        <is>
          <t>Tipp: Fragt gezielt nach einer Freigabe-Unterlage mit Antworttexten. Gute Anbieter haben sie fertig in der Schublade.</t>
        </is>
      </c>
      <c r="G31" s="50" t="inlineStr">
        <is>
          <t>dennis-gumprich.de</t>
        </is>
      </c>
    </row>
  </sheetData>
  <mergeCells count="9">
    <mergeCell ref="E10:F10"/>
    <mergeCell ref="G10:H10"/>
    <mergeCell ref="B10:C10"/>
    <mergeCell ref="B31:F31"/>
    <mergeCell ref="G31:H31"/>
    <mergeCell ref="B7:H7"/>
    <mergeCell ref="B9:C9"/>
    <mergeCell ref="G9:H9"/>
    <mergeCell ref="E9:F9"/>
  </mergeCells>
  <conditionalFormatting sqref="G14:G29">
    <cfRule type="expression" priority="1" dxfId="0" stopIfTrue="1">
      <formula>G14="geprüft"</formula>
    </cfRule>
    <cfRule type="expression" priority="2" dxfId="4" stopIfTrue="1">
      <formula>G14="erhalten"</formula>
    </cfRule>
    <cfRule type="expression" priority="3" dxfId="1" stopIfTrue="1">
      <formula>G14="angefordert"</formula>
    </cfRule>
    <cfRule type="expression" priority="4" dxfId="2" stopIfTrue="1">
      <formula>G14="fehlt"</formula>
    </cfRule>
    <cfRule type="expression" priority="5" dxfId="3" stopIfTrue="1">
      <formula>G14="nicht relevant"</formula>
    </cfRule>
  </conditionalFormatting>
  <dataValidations count="1">
    <dataValidation sqref="G14:G29" showDropDown="0" showInputMessage="0" showErrorMessage="1" allowBlank="1" errorTitle="Status wählen" error="Bitte einen Status aus der Liste wählen." type="list">
      <formula1>"angefordert,erhalten,geprüft,fehlt,nicht relevant"</formula1>
    </dataValidation>
  </dataValidations>
  <hyperlinks>
    <hyperlink xmlns:r="http://schemas.openxmlformats.org/officeDocument/2006/relationships" ref="G31" r:id="rId1"/>
  </hyperlinks>
  <pageMargins left="0.4" right="0.4" top="0.5" bottom="0.5" header="0.5" footer="0.5"/>
  <pageSetup orientation="landscape" paperSize="9" fitToHeight="0" fitToWidth="1"/>
  <headerFooter>
    <oddHeader/>
    <oddFooter>&amp;L&amp;"Consolas"&amp;8 dennis-gumprich.de&amp;R&amp;8 Seite &amp;P von &amp;N</oddFooter>
    <evenHeader/>
    <evenFooter/>
    <firstHeader/>
    <firstFooter/>
  </headerFooter>
  <drawing xmlns:r="http://schemas.openxmlformats.org/officeDocument/2006/relationships" r:id="rId2"/>
</worksheet>
</file>

<file path=xl/worksheets/sheet4.xml><?xml version="1.0" encoding="utf-8"?>
<worksheet xmlns="http://schemas.openxmlformats.org/spreadsheetml/2006/main">
  <sheetPr>
    <tabColor rgb="00C9D8F6"/>
    <outlinePr summaryBelow="1" summaryRight="1"/>
    <pageSetUpPr fitToPage="1"/>
  </sheetPr>
  <dimension ref="A1:G24"/>
  <sheetViews>
    <sheetView showGridLines="0" zoomScale="100" workbookViewId="0">
      <pane xSplit="2" ySplit="10" topLeftCell="C11" activePane="bottomRight" state="frozen"/>
      <selection pane="topRight"/>
      <selection pane="bottomLeft"/>
      <selection pane="bottomRight" activeCell="A1" sqref="A1"/>
    </sheetView>
  </sheetViews>
  <sheetFormatPr baseColWidth="8" defaultRowHeight="15"/>
  <cols>
    <col width="2.5" customWidth="1" min="1" max="1"/>
    <col width="6.5" customWidth="1" min="2" max="2"/>
    <col width="46" customWidth="1" min="3" max="3"/>
    <col width="50" customWidth="1" min="4" max="4"/>
    <col width="44" customWidth="1" min="5" max="5"/>
    <col width="15" customWidth="1" min="6" max="6"/>
    <col width="2.5" customWidth="1" min="7" max="7"/>
  </cols>
  <sheetData>
    <row r="1" ht="10" customHeight="1">
      <c r="A1" s="1" t="n"/>
      <c r="B1" s="1" t="n"/>
      <c r="C1" s="1" t="n"/>
      <c r="D1" s="1" t="n"/>
      <c r="E1" s="1" t="n"/>
      <c r="F1" s="1" t="n"/>
      <c r="G1" s="1" t="n"/>
    </row>
    <row r="2" ht="30" customHeight="1"/>
    <row r="3" ht="8" customHeight="1">
      <c r="A3" s="2" t="n"/>
      <c r="B3" s="2" t="n"/>
      <c r="C3" s="2" t="n"/>
      <c r="D3" s="2" t="n"/>
      <c r="E3" s="2" t="n"/>
      <c r="F3" s="2" t="n"/>
      <c r="G3" s="2" t="n"/>
    </row>
    <row r="4" ht="16" customHeight="1"/>
    <row r="5" ht="14" customHeight="1">
      <c r="B5" s="3" t="inlineStr">
        <is>
          <t>FRAGEN · VOR DEM ERSTEN TERMIN SCHICKEN</t>
        </is>
      </c>
    </row>
    <row r="6" ht="38" customHeight="1">
      <c r="B6" s="4" t="inlineStr">
        <is>
          <r>
            <rPr>
              <rFont val="Arial"/>
              <b val="1"/>
              <color rgb="00111827"/>
              <sz val="24"/>
            </rPr>
            <t xml:space="preserve">Zwölf Fragen, </t>
          </r>
          <r>
            <rPr>
              <rFont val="Georgia"/>
              <i val="1"/>
              <color rgb="00111827"/>
              <sz val="26"/>
            </rPr>
            <t>klare Antworten.</t>
          </r>
        </is>
      </c>
    </row>
    <row r="7" ht="20" customHeight="1">
      <c r="B7" s="5" t="inlineStr">
        <is>
          <t>Schickt die Fragen vorab per Mail. Die mittlere Spalte zeigt, woran ihr eine belastbare Antwort erkennt.</t>
        </is>
      </c>
    </row>
    <row r="8" ht="12" customHeight="1"/>
    <row r="9" ht="20" customHeight="1">
      <c r="B9" s="49" t="inlineStr">
        <is>
          <t>Bewertung je Antwort per Dropdown: passt · nachfragen · passt nicht</t>
        </is>
      </c>
    </row>
    <row r="10" ht="30" customHeight="1">
      <c r="B10" s="54" t="inlineStr">
        <is>
          <t>NR</t>
        </is>
      </c>
      <c r="C10" s="55" t="inlineStr">
        <is>
          <t>Frage an den Anbieter</t>
        </is>
      </c>
      <c r="D10" s="55" t="inlineStr">
        <is>
          <t>Eine belastbare Antwort</t>
        </is>
      </c>
      <c r="E10" s="55" t="inlineStr">
        <is>
          <t>Antwort des Anbieters</t>
        </is>
      </c>
      <c r="F10" s="81" t="inlineStr">
        <is>
          <t>Bewertung</t>
        </is>
      </c>
    </row>
    <row r="11" ht="46.8" customHeight="1">
      <c r="B11" s="62" t="inlineStr">
        <is>
          <t>01</t>
        </is>
      </c>
      <c r="C11" s="63" t="inlineStr">
        <is>
          <t>Welche personenbezogenen Daten verarbeitet das Tool? Sind besondere Kategorien nach Art. 9 DSGVO nötig?</t>
        </is>
      </c>
      <c r="D11" s="82" t="inlineStr">
        <is>
          <t>Klare Liste nach Nutzer-, Nutzungs-, Inhalts- und technischen Daten. Art.-9-Daten weder erforderlich noch vorgesehen.</t>
        </is>
      </c>
      <c r="E11" s="83" t="n"/>
      <c r="F11" s="84" t="n"/>
    </row>
    <row r="12" ht="34.2" customHeight="1">
      <c r="B12" s="62" t="inlineStr">
        <is>
          <t>02</t>
        </is>
      </c>
      <c r="C12" s="63" t="inlineStr">
        <is>
          <t>Wo werden unsere Daten gespeichert, und welche Zertifikate hat das Rechenzentrum?</t>
        </is>
      </c>
      <c r="D12" s="82" t="inlineStr">
        <is>
          <t>Rechenzentrum in Deutschland, Region benannt. ISO 27001, zusätzlich BSI C5 und SOC 2.</t>
        </is>
      </c>
      <c r="E12" s="83" t="n"/>
      <c r="F12" s="84" t="n"/>
    </row>
    <row r="13" ht="46.8" customHeight="1">
      <c r="B13" s="62" t="inlineStr">
        <is>
          <t>03</t>
        </is>
      </c>
      <c r="C13" s="63" t="inlineStr">
        <is>
          <t>Welcher KI-Anbieter verarbeitet unsere Eingaben, und auf welcher vertraglichen Grundlage?</t>
        </is>
      </c>
      <c r="D13" s="82" t="inlineStr">
        <is>
          <t>Anbieter namentlich benannt, als Unterauftragsverarbeiter gelistet, Vertrag mit Standardvertragsklauseln, Enterprise-Schnittstelle.</t>
        </is>
      </c>
      <c r="E13" s="83" t="n"/>
      <c r="F13" s="84" t="n"/>
    </row>
    <row r="14" ht="34.2" customHeight="1">
      <c r="B14" s="62" t="inlineStr">
        <is>
          <t>04</t>
        </is>
      </c>
      <c r="C14" s="63" t="inlineStr">
        <is>
          <t>Werden unsere Eingaben oder Inhalte zum Training von KI-Modellen genutzt?</t>
        </is>
      </c>
      <c r="D14" s="82" t="inlineStr">
        <is>
          <t>Nein. Vertraglich ausgeschlossen, ohne Opt-in.</t>
        </is>
      </c>
      <c r="E14" s="83" t="n"/>
      <c r="F14" s="84" t="n"/>
    </row>
    <row r="15" ht="34.2" customHeight="1">
      <c r="B15" s="62" t="inlineStr">
        <is>
          <t>05</t>
        </is>
      </c>
      <c r="C15" s="63" t="inlineStr">
        <is>
          <t>Wie lange speichert der KI-Anbieter unsere Anfragen?</t>
        </is>
      </c>
      <c r="D15" s="82" t="inlineStr">
        <is>
          <t>Flüchtige Verarbeitung, Löschung in der Regel sofort, spätestens nach 30 Tagen.</t>
        </is>
      </c>
      <c r="E15" s="83" t="n"/>
      <c r="F15" s="84" t="n"/>
    </row>
    <row r="16" ht="34.2" customHeight="1">
      <c r="B16" s="62" t="inlineStr">
        <is>
          <t>06</t>
        </is>
      </c>
      <c r="C16" s="63" t="inlineStr">
        <is>
          <t>Können wir die KI-Funktionen je Person steuern?</t>
        </is>
      </c>
      <c r="D16" s="82" t="inlineStr">
        <is>
          <t>Ja. Je Nutzer aktivier- und deaktivierbar, KI läuft nur auf Anforderung.</t>
        </is>
      </c>
      <c r="E16" s="83" t="n"/>
      <c r="F16" s="84" t="n"/>
    </row>
    <row r="17" ht="46.8" customHeight="1">
      <c r="B17" s="62" t="inlineStr">
        <is>
          <t>07</t>
        </is>
      </c>
      <c r="C17" s="63" t="inlineStr">
        <is>
          <t>Welche Daten über Beschäftigte werden erfasst, und welche Auswertungen sind möglich?</t>
        </is>
      </c>
      <c r="D17" s="82" t="inlineStr">
        <is>
          <t>Bearbeitungs- und Freigabehistorie je Inhalt, letzter Login. Keine Zeiterfassung, kein Aktivitätsprotokoll, keine Leistungsbewertung.</t>
        </is>
      </c>
      <c r="E17" s="83" t="n"/>
      <c r="F17" s="84" t="n"/>
    </row>
    <row r="18" ht="34.2" customHeight="1">
      <c r="B18" s="62" t="inlineStr">
        <is>
          <t>08</t>
        </is>
      </c>
      <c r="C18" s="63" t="inlineStr">
        <is>
          <t>Wie melden sich Nutzer an?</t>
        </is>
      </c>
      <c r="D18" s="82" t="inlineStr">
        <is>
          <t>Single Sign-on über Microsoft oder Google, Multi-Faktor-Authentifizierung organisationsweit erzwingbar.</t>
        </is>
      </c>
      <c r="E18" s="83" t="n"/>
      <c r="F18" s="84" t="n"/>
    </row>
    <row r="19" ht="46.8" customHeight="1">
      <c r="B19" s="62" t="inlineStr">
        <is>
          <t>09</t>
        </is>
      </c>
      <c r="C19" s="63" t="inlineStr">
        <is>
          <t>Wie sind Verfügbarkeit, Support und Notfall geregelt?</t>
        </is>
      </c>
      <c r="D19" s="82" t="inlineStr">
        <is>
          <t>SLA mit mindestens 99,5 %, Reaktion bei Ausfall unter 4 Stunden, tägliche verschlüsselte Backups, dokumentierter Incident-Response-Plan.</t>
        </is>
      </c>
      <c r="E19" s="83" t="n"/>
      <c r="F19" s="84" t="n"/>
    </row>
    <row r="20" ht="34.2" customHeight="1">
      <c r="B20" s="62" t="inlineStr">
        <is>
          <t>10</t>
        </is>
      </c>
      <c r="C20" s="63" t="inlineStr">
        <is>
          <t>Was passiert mit unseren Daten bei Vertragsende?</t>
        </is>
      </c>
      <c r="D20" s="82" t="inlineStr">
        <is>
          <t>Löschkonzept mit festen Fristen, unwiderrufliche Löschung spätestens nach sechs Monaten, Bestätigung in Textform.</t>
        </is>
      </c>
      <c r="E20" s="83" t="n"/>
      <c r="F20" s="84" t="n"/>
    </row>
    <row r="21" ht="34.2" customHeight="1">
      <c r="B21" s="62" t="inlineStr">
        <is>
          <t>11</t>
        </is>
      </c>
      <c r="C21" s="63" t="inlineStr">
        <is>
          <t>Brauchen Freigebende aus den Fachbereichen ein eigenes Konto?</t>
        </is>
      </c>
      <c r="D21" s="82" t="inlineStr">
        <is>
          <t>Nein. Freigabe per Link, erfasst werden nur Name, E-Mail und Freigabe.</t>
        </is>
      </c>
      <c r="E21" s="83" t="n"/>
      <c r="F21" s="84" t="n"/>
    </row>
    <row r="22" ht="34.2" customHeight="1">
      <c r="B22" s="70" t="inlineStr">
        <is>
          <t>12</t>
        </is>
      </c>
      <c r="C22" s="71" t="inlineStr">
        <is>
          <t>Welche Unterlagen erhalten wir für IT, Datenschutz und Betriebsrat?</t>
        </is>
      </c>
      <c r="D22" s="85" t="inlineStr">
        <is>
          <t>Vollständiges Paket in einem Schritt, inklusive Antworttexten für euren internen Freigabeantrag.</t>
        </is>
      </c>
      <c r="E22" s="86" t="n"/>
      <c r="F22" s="87" t="n"/>
    </row>
    <row r="24" ht="28" customHeight="1">
      <c r="B24" s="77" t="inlineStr">
        <is>
          <t>Ausweichende Antworten wie „branchenüblich“ oder „auf Anfrage“ als „nachfragen“ werten und schriftlich nachfordern.</t>
        </is>
      </c>
      <c r="E24" s="50" t="inlineStr">
        <is>
          <t>dennis-gumprich.de</t>
        </is>
      </c>
    </row>
  </sheetData>
  <mergeCells count="4">
    <mergeCell ref="B9:D9"/>
    <mergeCell ref="B7:E7"/>
    <mergeCell ref="B24:D24"/>
    <mergeCell ref="E24:F24"/>
  </mergeCells>
  <conditionalFormatting sqref="F11:F22">
    <cfRule type="expression" priority="1" dxfId="0" stopIfTrue="1">
      <formula>F11="passt"</formula>
    </cfRule>
    <cfRule type="expression" priority="2" dxfId="1" stopIfTrue="1">
      <formula>F11="nachfragen"</formula>
    </cfRule>
    <cfRule type="expression" priority="3" dxfId="2" stopIfTrue="1">
      <formula>F11="passt nicht"</formula>
    </cfRule>
  </conditionalFormatting>
  <dataValidations count="1">
    <dataValidation sqref="F11:F22" showDropDown="0" showInputMessage="0" showErrorMessage="1" allowBlank="1" errorTitle="Bewertung wählen" error="Bitte passt, nachfragen oder passt nicht wählen." type="list">
      <formula1>"passt,nachfragen,passt nicht"</formula1>
    </dataValidation>
  </dataValidations>
  <hyperlinks>
    <hyperlink xmlns:r="http://schemas.openxmlformats.org/officeDocument/2006/relationships" ref="E24" r:id="rId1"/>
  </hyperlinks>
  <pageMargins left="0.4" right="0.4" top="0.5" bottom="0.5" header="0.5" footer="0.5"/>
  <pageSetup orientation="landscape" paperSize="9" fitToHeight="0" fitToWidth="1"/>
  <headerFooter>
    <oddHeader/>
    <oddFooter>&amp;L&amp;"Consolas"&amp;8 dennis-gumprich.de&amp;R&amp;8 Seite &amp;P von &amp;N</oddFooter>
    <evenHeader/>
    <evenFooter/>
    <firstHeader/>
    <firstFooter/>
  </headerFooter>
  <drawing xmlns:r="http://schemas.openxmlformats.org/officeDocument/2006/relationships" r:id="rId2"/>
</worksheet>
</file>

<file path=xl/worksheets/sheet5.xml><?xml version="1.0" encoding="utf-8"?>
<worksheet xmlns="http://schemas.openxmlformats.org/spreadsheetml/2006/main">
  <sheetPr>
    <tabColor rgb="004B5563"/>
    <outlinePr summaryBelow="1" summaryRight="1"/>
    <pageSetUpPr fitToPage="1"/>
  </sheetPr>
  <dimension ref="A1:H42"/>
  <sheetViews>
    <sheetView showGridLines="0" zoomScale="100" workbookViewId="0">
      <selection activeCell="A1" sqref="A1"/>
    </sheetView>
  </sheetViews>
  <sheetFormatPr baseColWidth="8" defaultRowHeight="15"/>
  <cols>
    <col width="2.5" customWidth="1" min="1" max="1"/>
    <col width="6.5" customWidth="1" min="2" max="2"/>
    <col width="26" customWidth="1" min="3" max="3"/>
    <col width="24" customWidth="1" min="4" max="4"/>
    <col width="13" customWidth="1" min="5" max="5"/>
    <col width="17" customWidth="1" min="6" max="6"/>
    <col width="44" customWidth="1" min="7" max="7"/>
    <col width="2.5" customWidth="1" min="8" max="8"/>
  </cols>
  <sheetData>
    <row r="1" ht="10" customHeight="1">
      <c r="A1" s="1" t="n"/>
      <c r="B1" s="1" t="n"/>
      <c r="C1" s="1" t="n"/>
      <c r="D1" s="1" t="n"/>
      <c r="E1" s="1" t="n"/>
      <c r="F1" s="1" t="n"/>
      <c r="G1" s="1" t="n"/>
      <c r="H1" s="1" t="n"/>
    </row>
    <row r="2" ht="30" customHeight="1"/>
    <row r="3" ht="8" customHeight="1">
      <c r="A3" s="2" t="n"/>
      <c r="B3" s="2" t="n"/>
      <c r="C3" s="2" t="n"/>
      <c r="D3" s="2" t="n"/>
      <c r="E3" s="2" t="n"/>
      <c r="F3" s="2" t="n"/>
      <c r="G3" s="2" t="n"/>
      <c r="H3" s="2" t="n"/>
    </row>
    <row r="4" ht="16" customHeight="1"/>
    <row r="5" ht="14" customHeight="1">
      <c r="B5" s="3" t="inlineStr">
        <is>
          <t>PROTOKOLL · INTERNE FREIGABE</t>
        </is>
      </c>
    </row>
    <row r="6" ht="38" customHeight="1">
      <c r="B6" s="4" t="inlineStr">
        <is>
          <r>
            <rPr>
              <rFont val="Arial"/>
              <b val="1"/>
              <color rgb="00111827"/>
              <sz val="24"/>
            </rPr>
            <t xml:space="preserve">Freigabe, </t>
          </r>
          <r>
            <rPr>
              <rFont val="Georgia"/>
              <i val="1"/>
              <color rgb="00111827"/>
              <sz val="26"/>
            </rPr>
            <t>sauber dokumentiert.</t>
          </r>
        </is>
      </c>
    </row>
    <row r="7" ht="20" customHeight="1">
      <c r="B7" s="5" t="inlineStr">
        <is>
          <t>Jede Stelle trägt Ergebnis und Auflagen ein. Das Ergebnis der Checkliste wird automatisch übernommen.</t>
        </is>
      </c>
    </row>
    <row r="8" ht="12" customHeight="1"/>
    <row r="9" ht="15" customHeight="1">
      <c r="B9" s="3" t="inlineStr">
        <is>
          <t>Tool / Anbieter</t>
        </is>
      </c>
      <c r="D9" s="3" t="inlineStr">
        <is>
          <t>Projektleitung</t>
        </is>
      </c>
      <c r="F9" s="3" t="inlineStr">
        <is>
          <t>Einsatzzweck</t>
        </is>
      </c>
    </row>
    <row r="10" ht="26" customHeight="1">
      <c r="B10" s="38">
        <f>IF(Checkliste!B10="","",Checkliste!B10)</f>
        <v/>
      </c>
      <c r="C10" s="39" t="n"/>
      <c r="D10" s="38">
        <f>IF(Checkliste!E10="","",Checkliste!E10)</f>
        <v/>
      </c>
      <c r="E10" s="39" t="n"/>
      <c r="F10" s="88">
        <f>IF(Checkliste!D10="","",Checkliste!D10)</f>
        <v/>
      </c>
      <c r="G10" s="39" t="n"/>
    </row>
    <row r="11" ht="8" customHeight="1"/>
    <row r="12" ht="15" customHeight="1">
      <c r="B12" s="41" t="inlineStr">
        <is>
          <t>ERGEBNIS CHECKLISTE</t>
        </is>
      </c>
      <c r="C12" s="42" t="n"/>
      <c r="D12" s="41" t="inlineStr">
        <is>
          <t>MUSS-KRITERIEN OFFEN</t>
        </is>
      </c>
      <c r="E12" s="42" t="n"/>
      <c r="F12" s="41" t="inlineStr">
        <is>
          <t>NUTZERKREIS UND START</t>
        </is>
      </c>
      <c r="G12" s="42" t="n"/>
    </row>
    <row r="13" ht="26" customHeight="1">
      <c r="B13" s="48">
        <f>Checkliste!G13</f>
        <v/>
      </c>
      <c r="C13" s="45" t="n"/>
      <c r="D13" s="47">
        <f>Checkliste!D13</f>
        <v/>
      </c>
      <c r="E13" s="45" t="n"/>
      <c r="F13" s="89" t="inlineStr"/>
      <c r="G13" s="45" t="n"/>
    </row>
    <row r="14" ht="14" customHeight="1"/>
    <row r="15" ht="30" customHeight="1">
      <c r="B15" s="90" t="inlineStr">
        <is>
          <t>∑</t>
        </is>
      </c>
      <c r="C15" s="55" t="inlineStr">
        <is>
          <t>Ergebnis je Block</t>
        </is>
      </c>
      <c r="D15" s="55" t="inlineStr">
        <is>
          <t>Fortschritt</t>
        </is>
      </c>
      <c r="E15" s="56" t="inlineStr">
        <is>
          <t>Erledigt</t>
        </is>
      </c>
      <c r="F15" s="56" t="inlineStr">
        <is>
          <t>Muss offen</t>
        </is>
      </c>
      <c r="G15" s="57" t="inlineStr">
        <is>
          <t>K.O.</t>
        </is>
      </c>
    </row>
    <row r="16" ht="21" customHeight="1">
      <c r="B16" s="91" t="inlineStr">
        <is>
          <t>A</t>
        </is>
      </c>
      <c r="C16" s="92" t="inlineStr">
        <is>
          <t>Zweck und Rahmen intern</t>
        </is>
      </c>
      <c r="D16" s="93">
        <f>REPT("■",ROUND((COUNTIF(Checkliste!$G$18:$G$23,"erfüllt")+COUNTIF(Checkliste!$G$18:$G$23,"nicht relevant"))/COUNTIF(Checkliste!$E$18:$E$23,"?*")*14,0))&amp;REPT("□",14-ROUND((COUNTIF(Checkliste!$G$18:$G$23,"erfüllt")+COUNTIF(Checkliste!$G$18:$G$23,"nicht relevant"))/COUNTIF(Checkliste!$E$18:$E$23,"?*")*14,0))</f>
        <v/>
      </c>
      <c r="E16" s="94">
        <f>(COUNTIF(Checkliste!$G$18:$G$23,"erfüllt")+COUNTIF(Checkliste!$G$18:$G$23,"nicht relevant"))&amp;" / "&amp;COUNTIF(Checkliste!$E$18:$E$23,"?*")</f>
        <v/>
      </c>
      <c r="F16" s="95">
        <f>COUNTIFS(Checkliste!$E$18:$E$23,"Muss",Checkliste!$G$18:$G$23,"&lt;&gt;erfüllt",Checkliste!$G$18:$G$23,"&lt;&gt;nicht relevant")</f>
        <v/>
      </c>
      <c r="G16" s="96">
        <f>IF(COUNTIFS(Checkliste!$E$18:$E$23,"Muss",Checkliste!$G$18:$G$23,"nicht erfüllt")&gt;0,COUNTIFS(Checkliste!$E$18:$E$23,"Muss",Checkliste!$G$18:$G$23,"nicht erfüllt")&amp;" K.O.-Kriterium","keins")</f>
        <v/>
      </c>
    </row>
    <row r="17" ht="21" customHeight="1">
      <c r="B17" s="91" t="inlineStr">
        <is>
          <t>B</t>
        </is>
      </c>
      <c r="C17" s="92" t="inlineStr">
        <is>
          <t>Anbieter und Vertrag</t>
        </is>
      </c>
      <c r="D17" s="93">
        <f>REPT("■",ROUND((COUNTIF(Checkliste!$G$25:$G$32,"erfüllt")+COUNTIF(Checkliste!$G$25:$G$32,"nicht relevant"))/COUNTIF(Checkliste!$E$25:$E$32,"?*")*14,0))&amp;REPT("□",14-ROUND((COUNTIF(Checkliste!$G$25:$G$32,"erfüllt")+COUNTIF(Checkliste!$G$25:$G$32,"nicht relevant"))/COUNTIF(Checkliste!$E$25:$E$32,"?*")*14,0))</f>
        <v/>
      </c>
      <c r="E17" s="94">
        <f>(COUNTIF(Checkliste!$G$25:$G$32,"erfüllt")+COUNTIF(Checkliste!$G$25:$G$32,"nicht relevant"))&amp;" / "&amp;COUNTIF(Checkliste!$E$25:$E$32,"?*")</f>
        <v/>
      </c>
      <c r="F17" s="95">
        <f>COUNTIFS(Checkliste!$E$25:$E$32,"Muss",Checkliste!$G$25:$G$32,"&lt;&gt;erfüllt",Checkliste!$G$25:$G$32,"&lt;&gt;nicht relevant")</f>
        <v/>
      </c>
      <c r="G17" s="96">
        <f>IF(COUNTIFS(Checkliste!$E$25:$E$32,"Muss",Checkliste!$G$25:$G$32,"nicht erfüllt")&gt;0,COUNTIFS(Checkliste!$E$25:$E$32,"Muss",Checkliste!$G$25:$G$32,"nicht erfüllt")&amp;" K.O.-Kriterium","keins")</f>
        <v/>
      </c>
    </row>
    <row r="18" ht="21" customHeight="1">
      <c r="B18" s="91" t="inlineStr">
        <is>
          <t>C</t>
        </is>
      </c>
      <c r="C18" s="92" t="inlineStr">
        <is>
          <t>Hosting und IT-Sicherheit</t>
        </is>
      </c>
      <c r="D18" s="93">
        <f>REPT("■",ROUND((COUNTIF(Checkliste!$G$34:$G$43,"erfüllt")+COUNTIF(Checkliste!$G$34:$G$43,"nicht relevant"))/COUNTIF(Checkliste!$E$34:$E$43,"?*")*14,0))&amp;REPT("□",14-ROUND((COUNTIF(Checkliste!$G$34:$G$43,"erfüllt")+COUNTIF(Checkliste!$G$34:$G$43,"nicht relevant"))/COUNTIF(Checkliste!$E$34:$E$43,"?*")*14,0))</f>
        <v/>
      </c>
      <c r="E18" s="94">
        <f>(COUNTIF(Checkliste!$G$34:$G$43,"erfüllt")+COUNTIF(Checkliste!$G$34:$G$43,"nicht relevant"))&amp;" / "&amp;COUNTIF(Checkliste!$E$34:$E$43,"?*")</f>
        <v/>
      </c>
      <c r="F18" s="95">
        <f>COUNTIFS(Checkliste!$E$34:$E$43,"Muss",Checkliste!$G$34:$G$43,"&lt;&gt;erfüllt",Checkliste!$G$34:$G$43,"&lt;&gt;nicht relevant")</f>
        <v/>
      </c>
      <c r="G18" s="96">
        <f>IF(COUNTIFS(Checkliste!$E$34:$E$43,"Muss",Checkliste!$G$34:$G$43,"nicht erfüllt")&gt;0,COUNTIFS(Checkliste!$E$34:$E$43,"Muss",Checkliste!$G$34:$G$43,"nicht erfüllt")&amp;" K.O.-Kriterium","keins")</f>
        <v/>
      </c>
    </row>
    <row r="19" ht="21" customHeight="1">
      <c r="B19" s="91" t="inlineStr">
        <is>
          <t>D</t>
        </is>
      </c>
      <c r="C19" s="92" t="inlineStr">
        <is>
          <t>Zugang und Berechtigungen</t>
        </is>
      </c>
      <c r="D19" s="93">
        <f>REPT("■",ROUND((COUNTIF(Checkliste!$G$45:$G$50,"erfüllt")+COUNTIF(Checkliste!$G$45:$G$50,"nicht relevant"))/COUNTIF(Checkliste!$E$45:$E$50,"?*")*14,0))&amp;REPT("□",14-ROUND((COUNTIF(Checkliste!$G$45:$G$50,"erfüllt")+COUNTIF(Checkliste!$G$45:$G$50,"nicht relevant"))/COUNTIF(Checkliste!$E$45:$E$50,"?*")*14,0))</f>
        <v/>
      </c>
      <c r="E19" s="94">
        <f>(COUNTIF(Checkliste!$G$45:$G$50,"erfüllt")+COUNTIF(Checkliste!$G$45:$G$50,"nicht relevant"))&amp;" / "&amp;COUNTIF(Checkliste!$E$45:$E$50,"?*")</f>
        <v/>
      </c>
      <c r="F19" s="95">
        <f>COUNTIFS(Checkliste!$E$45:$E$50,"Muss",Checkliste!$G$45:$G$50,"&lt;&gt;erfüllt",Checkliste!$G$45:$G$50,"&lt;&gt;nicht relevant")</f>
        <v/>
      </c>
      <c r="G19" s="96">
        <f>IF(COUNTIFS(Checkliste!$E$45:$E$50,"Muss",Checkliste!$G$45:$G$50,"nicht erfüllt")&gt;0,COUNTIFS(Checkliste!$E$45:$E$50,"Muss",Checkliste!$G$45:$G$50,"nicht erfüllt")&amp;" K.O.-Kriterium","keins")</f>
        <v/>
      </c>
    </row>
    <row r="20" ht="21" customHeight="1">
      <c r="B20" s="91" t="inlineStr">
        <is>
          <t>E</t>
        </is>
      </c>
      <c r="C20" s="92" t="inlineStr">
        <is>
          <t>Datenschutz</t>
        </is>
      </c>
      <c r="D20" s="93">
        <f>REPT("■",ROUND((COUNTIF(Checkliste!$G$52:$G$60,"erfüllt")+COUNTIF(Checkliste!$G$52:$G$60,"nicht relevant"))/COUNTIF(Checkliste!$E$52:$E$60,"?*")*14,0))&amp;REPT("□",14-ROUND((COUNTIF(Checkliste!$G$52:$G$60,"erfüllt")+COUNTIF(Checkliste!$G$52:$G$60,"nicht relevant"))/COUNTIF(Checkliste!$E$52:$E$60,"?*")*14,0))</f>
        <v/>
      </c>
      <c r="E20" s="94">
        <f>(COUNTIF(Checkliste!$G$52:$G$60,"erfüllt")+COUNTIF(Checkliste!$G$52:$G$60,"nicht relevant"))&amp;" / "&amp;COUNTIF(Checkliste!$E$52:$E$60,"?*")</f>
        <v/>
      </c>
      <c r="F20" s="95">
        <f>COUNTIFS(Checkliste!$E$52:$E$60,"Muss",Checkliste!$G$52:$G$60,"&lt;&gt;erfüllt",Checkliste!$G$52:$G$60,"&lt;&gt;nicht relevant")</f>
        <v/>
      </c>
      <c r="G20" s="96">
        <f>IF(COUNTIFS(Checkliste!$E$52:$E$60,"Muss",Checkliste!$G$52:$G$60,"nicht erfüllt")&gt;0,COUNTIFS(Checkliste!$E$52:$E$60,"Muss",Checkliste!$G$52:$G$60,"nicht erfüllt")&amp;" K.O.-Kriterium","keins")</f>
        <v/>
      </c>
    </row>
    <row r="21" ht="21" customHeight="1">
      <c r="B21" s="91" t="inlineStr">
        <is>
          <t>F</t>
        </is>
      </c>
      <c r="C21" s="92" t="inlineStr">
        <is>
          <t>KI-Funktionen</t>
        </is>
      </c>
      <c r="D21" s="93">
        <f>REPT("■",ROUND((COUNTIF(Checkliste!$G$62:$G$73,"erfüllt")+COUNTIF(Checkliste!$G$62:$G$73,"nicht relevant"))/COUNTIF(Checkliste!$E$62:$E$73,"?*")*14,0))&amp;REPT("□",14-ROUND((COUNTIF(Checkliste!$G$62:$G$73,"erfüllt")+COUNTIF(Checkliste!$G$62:$G$73,"nicht relevant"))/COUNTIF(Checkliste!$E$62:$E$73,"?*")*14,0))</f>
        <v/>
      </c>
      <c r="E21" s="94">
        <f>(COUNTIF(Checkliste!$G$62:$G$73,"erfüllt")+COUNTIF(Checkliste!$G$62:$G$73,"nicht relevant"))&amp;" / "&amp;COUNTIF(Checkliste!$E$62:$E$73,"?*")</f>
        <v/>
      </c>
      <c r="F21" s="95">
        <f>COUNTIFS(Checkliste!$E$62:$E$73,"Muss",Checkliste!$G$62:$G$73,"&lt;&gt;erfüllt",Checkliste!$G$62:$G$73,"&lt;&gt;nicht relevant")</f>
        <v/>
      </c>
      <c r="G21" s="96">
        <f>IF(COUNTIFS(Checkliste!$E$62:$E$73,"Muss",Checkliste!$G$62:$G$73,"nicht erfüllt")&gt;0,COUNTIFS(Checkliste!$E$62:$E$73,"Muss",Checkliste!$G$62:$G$73,"nicht erfüllt")&amp;" K.O.-Kriterium","keins")</f>
        <v/>
      </c>
    </row>
    <row r="22" ht="21" customHeight="1">
      <c r="B22" s="97" t="inlineStr">
        <is>
          <t>G</t>
        </is>
      </c>
      <c r="C22" s="98" t="inlineStr">
        <is>
          <t>Betriebsrat und Mitbestimmung</t>
        </is>
      </c>
      <c r="D22" s="99">
        <f>REPT("■",ROUND((COUNTIF(Checkliste!$G$75:$G$83,"erfüllt")+COUNTIF(Checkliste!$G$75:$G$83,"nicht relevant"))/COUNTIF(Checkliste!$E$75:$E$83,"?*")*14,0))&amp;REPT("□",14-ROUND((COUNTIF(Checkliste!$G$75:$G$83,"erfüllt")+COUNTIF(Checkliste!$G$75:$G$83,"nicht relevant"))/COUNTIF(Checkliste!$E$75:$E$83,"?*")*14,0))</f>
        <v/>
      </c>
      <c r="E22" s="100">
        <f>(COUNTIF(Checkliste!$G$75:$G$83,"erfüllt")+COUNTIF(Checkliste!$G$75:$G$83,"nicht relevant"))&amp;" / "&amp;COUNTIF(Checkliste!$E$75:$E$83,"?*")</f>
        <v/>
      </c>
      <c r="F22" s="101">
        <f>COUNTIFS(Checkliste!$E$75:$E$83,"Muss",Checkliste!$G$75:$G$83,"&lt;&gt;erfüllt",Checkliste!$G$75:$G$83,"&lt;&gt;nicht relevant")</f>
        <v/>
      </c>
      <c r="G22" s="102">
        <f>IF(COUNTIFS(Checkliste!$E$75:$E$83,"Muss",Checkliste!$G$75:$G$83,"nicht erfüllt")&gt;0,COUNTIFS(Checkliste!$E$75:$E$83,"Muss",Checkliste!$G$75:$G$83,"nicht erfüllt")&amp;" K.O.-Kriterium","keins")</f>
        <v/>
      </c>
    </row>
    <row r="23" ht="14" customHeight="1"/>
    <row r="24" ht="30" customHeight="1">
      <c r="B24" s="54" t="inlineStr">
        <is>
          <t>NR</t>
        </is>
      </c>
      <c r="C24" s="55" t="inlineStr">
        <is>
          <t>Stelle</t>
        </is>
      </c>
      <c r="D24" s="55" t="inlineStr">
        <is>
          <t>Name</t>
        </is>
      </c>
      <c r="E24" s="56" t="inlineStr">
        <is>
          <t>Datum</t>
        </is>
      </c>
      <c r="F24" s="56" t="inlineStr">
        <is>
          <t>Ergebnis</t>
        </is>
      </c>
      <c r="G24" s="57" t="inlineStr">
        <is>
          <t>Auflagen / Unterschrift</t>
        </is>
      </c>
    </row>
    <row r="25" ht="34" customHeight="1">
      <c r="B25" s="62" t="inlineStr">
        <is>
          <t>01</t>
        </is>
      </c>
      <c r="C25" s="103" t="inlineStr">
        <is>
          <t>IT</t>
        </is>
      </c>
      <c r="D25" s="104" t="n"/>
      <c r="E25" s="105" t="n"/>
      <c r="F25" s="106" t="n"/>
      <c r="G25" s="107" t="n"/>
    </row>
    <row r="26" ht="34" customHeight="1">
      <c r="B26" s="62" t="inlineStr">
        <is>
          <t>02</t>
        </is>
      </c>
      <c r="C26" s="103" t="inlineStr">
        <is>
          <t>Informationssicherheit</t>
        </is>
      </c>
      <c r="D26" s="104" t="n"/>
      <c r="E26" s="105" t="n"/>
      <c r="F26" s="106" t="n"/>
      <c r="G26" s="107" t="n"/>
    </row>
    <row r="27" ht="34" customHeight="1">
      <c r="B27" s="62" t="inlineStr">
        <is>
          <t>03</t>
        </is>
      </c>
      <c r="C27" s="103" t="inlineStr">
        <is>
          <t>Datenschutz</t>
        </is>
      </c>
      <c r="D27" s="104" t="n"/>
      <c r="E27" s="105" t="n"/>
      <c r="F27" s="106" t="n"/>
      <c r="G27" s="107" t="n"/>
    </row>
    <row r="28" ht="34" customHeight="1">
      <c r="B28" s="62" t="inlineStr">
        <is>
          <t>04</t>
        </is>
      </c>
      <c r="C28" s="103" t="inlineStr">
        <is>
          <t>Betriebsrat</t>
        </is>
      </c>
      <c r="D28" s="104" t="n"/>
      <c r="E28" s="105" t="n"/>
      <c r="F28" s="106" t="n"/>
      <c r="G28" s="107" t="n"/>
    </row>
    <row r="29" ht="34" customHeight="1">
      <c r="B29" s="62" t="inlineStr">
        <is>
          <t>05</t>
        </is>
      </c>
      <c r="C29" s="103" t="inlineStr">
        <is>
          <t>Einkauf</t>
        </is>
      </c>
      <c r="D29" s="104" t="n"/>
      <c r="E29" s="105" t="n"/>
      <c r="F29" s="106" t="n"/>
      <c r="G29" s="107" t="n"/>
    </row>
    <row r="30" ht="34" customHeight="1">
      <c r="B30" s="62" t="inlineStr">
        <is>
          <t>06</t>
        </is>
      </c>
      <c r="C30" s="103" t="inlineStr">
        <is>
          <t>Fachbereich / Marketingleitung</t>
        </is>
      </c>
      <c r="D30" s="104" t="n"/>
      <c r="E30" s="105" t="n"/>
      <c r="F30" s="106" t="n"/>
      <c r="G30" s="107" t="n"/>
    </row>
    <row r="31" ht="34" customHeight="1">
      <c r="B31" s="70" t="inlineStr">
        <is>
          <t>07</t>
        </is>
      </c>
      <c r="C31" s="17" t="inlineStr">
        <is>
          <t>Geschäftsführung</t>
        </is>
      </c>
      <c r="D31" s="108" t="n"/>
      <c r="E31" s="109" t="n"/>
      <c r="F31" s="110" t="n"/>
      <c r="G31" s="111" t="n"/>
    </row>
    <row r="32" ht="14" customHeight="1"/>
    <row r="33" ht="30" customHeight="1">
      <c r="B33" s="54" t="inlineStr">
        <is>
          <t>NR</t>
        </is>
      </c>
      <c r="C33" s="55" t="inlineStr">
        <is>
          <t>Auflage</t>
        </is>
      </c>
      <c r="D33" s="55" t="inlineStr">
        <is>
          <t>Verantwortlich</t>
        </is>
      </c>
      <c r="E33" s="56" t="inlineStr">
        <is>
          <t>Frist</t>
        </is>
      </c>
      <c r="F33" s="56" t="inlineStr">
        <is>
          <t>Erledigt</t>
        </is>
      </c>
      <c r="G33" s="57" t="inlineStr">
        <is>
          <t>Nachweis / Bemerkung</t>
        </is>
      </c>
    </row>
    <row r="34" ht="24" customHeight="1">
      <c r="B34" s="62" t="inlineStr">
        <is>
          <t>01</t>
        </is>
      </c>
      <c r="C34" s="104" t="n"/>
      <c r="D34" s="104" t="n"/>
      <c r="E34" s="105" t="n"/>
      <c r="F34" s="105" t="n"/>
      <c r="G34" s="107" t="n"/>
    </row>
    <row r="35" ht="24" customHeight="1">
      <c r="B35" s="62" t="inlineStr">
        <is>
          <t>02</t>
        </is>
      </c>
      <c r="C35" s="104" t="n"/>
      <c r="D35" s="104" t="n"/>
      <c r="E35" s="105" t="n"/>
      <c r="F35" s="105" t="n"/>
      <c r="G35" s="107" t="n"/>
    </row>
    <row r="36" ht="24" customHeight="1">
      <c r="B36" s="62" t="inlineStr">
        <is>
          <t>03</t>
        </is>
      </c>
      <c r="C36" s="104" t="n"/>
      <c r="D36" s="104" t="n"/>
      <c r="E36" s="105" t="n"/>
      <c r="F36" s="105" t="n"/>
      <c r="G36" s="107" t="n"/>
    </row>
    <row r="37" ht="24" customHeight="1">
      <c r="B37" s="62" t="inlineStr">
        <is>
          <t>04</t>
        </is>
      </c>
      <c r="C37" s="104" t="n"/>
      <c r="D37" s="104" t="n"/>
      <c r="E37" s="105" t="n"/>
      <c r="F37" s="105" t="n"/>
      <c r="G37" s="107" t="n"/>
    </row>
    <row r="38" ht="24" customHeight="1">
      <c r="B38" s="70" t="inlineStr">
        <is>
          <t>05</t>
        </is>
      </c>
      <c r="C38" s="108" t="n"/>
      <c r="D38" s="108" t="n"/>
      <c r="E38" s="109" t="n"/>
      <c r="F38" s="109" t="n"/>
      <c r="G38" s="111" t="n"/>
    </row>
    <row r="40" ht="30" customHeight="1">
      <c r="B40" s="112" t="inlineStr">
        <is>
          <t>→</t>
        </is>
      </c>
      <c r="C40" s="113" t="inlineStr">
        <is>
          <t>Gesamtentscheidung</t>
        </is>
      </c>
      <c r="D40" s="113">
        <f>IF(COUNTIF($F$25:$F$31,"abgelehnt")&gt;0,"Abgelehnt",IF(COUNTA($F$25:$F$31)=0,"Offen",IF(COUNTIF($F$25:$F$31,"mit Auflagen")&gt;0,"Freigegeben mit Auflagen",IF(COUNTA($F$25:$F$31)=ROWS($F$25:$F$31),"Freigegeben","Offen"))))</f>
        <v/>
      </c>
      <c r="E40" s="114" t="n"/>
      <c r="F40" s="115" t="inlineStr">
        <is>
          <t>Go-live geplant am</t>
        </is>
      </c>
      <c r="G40" s="116" t="n"/>
    </row>
    <row r="42" ht="28" customHeight="1">
      <c r="B42" s="77" t="inlineStr">
        <is>
          <t>„Freigegeben“ erst, wenn alle Stellen ein Ergebnis eingetragen haben. „Nicht beteiligt“ zählt als eingetragen.</t>
        </is>
      </c>
      <c r="F42" s="50" t="inlineStr">
        <is>
          <t>dennis-gumprich.de</t>
        </is>
      </c>
    </row>
  </sheetData>
  <mergeCells count="16">
    <mergeCell ref="B13:C13"/>
    <mergeCell ref="F12:G12"/>
    <mergeCell ref="D10:E10"/>
    <mergeCell ref="F9:G9"/>
    <mergeCell ref="F10:G10"/>
    <mergeCell ref="D13:E13"/>
    <mergeCell ref="B42:E42"/>
    <mergeCell ref="B10:C10"/>
    <mergeCell ref="F42:G42"/>
    <mergeCell ref="D40:E40"/>
    <mergeCell ref="F13:G13"/>
    <mergeCell ref="B9:C9"/>
    <mergeCell ref="D9:E9"/>
    <mergeCell ref="B7:G7"/>
    <mergeCell ref="D12:E12"/>
    <mergeCell ref="B12:C12"/>
  </mergeCells>
  <conditionalFormatting sqref="B13:C13">
    <cfRule type="expression" priority="1" dxfId="0" stopIfTrue="1">
      <formula>$B$13="Freigabefähig"</formula>
    </cfRule>
    <cfRule type="expression" priority="2" dxfId="2" stopIfTrue="1">
      <formula>$B$13="Nicht freigabefähig"</formula>
    </cfRule>
    <cfRule type="expression" priority="3" dxfId="4" stopIfTrue="1">
      <formula>$B$13="In Prüfung"</formula>
    </cfRule>
  </conditionalFormatting>
  <conditionalFormatting sqref="F16:F22">
    <cfRule type="expression" priority="4" dxfId="0">
      <formula>F16=0</formula>
    </cfRule>
  </conditionalFormatting>
  <conditionalFormatting sqref="G16:G22">
    <cfRule type="expression" priority="5" dxfId="2">
      <formula>G16&lt;&gt;"keins"</formula>
    </cfRule>
  </conditionalFormatting>
  <conditionalFormatting sqref="F25:F31">
    <cfRule type="expression" priority="6" dxfId="0" stopIfTrue="1">
      <formula>F25="freigegeben"</formula>
    </cfRule>
    <cfRule type="expression" priority="7" dxfId="1" stopIfTrue="1">
      <formula>F25="mit Auflagen"</formula>
    </cfRule>
    <cfRule type="expression" priority="8" dxfId="2" stopIfTrue="1">
      <formula>F25="abgelehnt"</formula>
    </cfRule>
    <cfRule type="expression" priority="9" dxfId="3" stopIfTrue="1">
      <formula>F25="nicht beteiligt"</formula>
    </cfRule>
  </conditionalFormatting>
  <conditionalFormatting sqref="F34:F38">
    <cfRule type="expression" priority="10" dxfId="0" stopIfTrue="1">
      <formula>F34="ja"</formula>
    </cfRule>
    <cfRule type="expression" priority="11" dxfId="2" stopIfTrue="1">
      <formula>F34="nein"</formula>
    </cfRule>
  </conditionalFormatting>
  <conditionalFormatting sqref="D40:E40">
    <cfRule type="expression" priority="12" dxfId="0" stopIfTrue="1">
      <formula>$D$40="Freigegeben"</formula>
    </cfRule>
    <cfRule type="expression" priority="13" dxfId="1" stopIfTrue="1">
      <formula>$D$40="Freigegeben mit Auflagen"</formula>
    </cfRule>
    <cfRule type="expression" priority="14" dxfId="2" stopIfTrue="1">
      <formula>$D$40="Abgelehnt"</formula>
    </cfRule>
  </conditionalFormatting>
  <dataValidations count="2">
    <dataValidation sqref="F25:F31" showDropDown="0" showInputMessage="0" showErrorMessage="1" allowBlank="1" errorTitle="Ergebnis wählen" error="Bitte ein Ergebnis aus der Liste wählen." type="list">
      <formula1>"freigegeben,mit Auflagen,abgelehnt,nicht beteiligt"</formula1>
    </dataValidation>
    <dataValidation sqref="F34:F38" showDropDown="0" showInputMessage="0" showErrorMessage="0" allowBlank="1" type="list">
      <formula1>"ja,nein"</formula1>
    </dataValidation>
  </dataValidations>
  <hyperlinks>
    <hyperlink xmlns:r="http://schemas.openxmlformats.org/officeDocument/2006/relationships" ref="F42" r:id="rId1"/>
  </hyperlinks>
  <pageMargins left="0.4" right="0.4" top="0.5" bottom="0.5" header="0.5" footer="0.5"/>
  <pageSetup orientation="portrait" paperSize="9" fitToHeight="0" fitToWidth="1"/>
  <headerFooter>
    <oddHeader/>
    <oddFooter>&amp;L&amp;"Consolas"&amp;8 dennis-gumprich.de&amp;R&amp;8 Seite &amp;P von &amp;N</oddFooter>
    <evenHeader/>
    <evenFooter/>
    <firstHeader/>
    <firstFooter/>
  </headerFooter>
  <drawing xmlns:r="http://schemas.openxmlformats.org/officeDocument/2006/relationships" r:id="rId2"/>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Dennis Gumprich</dc:creator>
  <dc:title xmlns:dc="http://purl.org/dc/elements/1.1/">KI-Tool intern freigeben: Checkliste für IT, Datenschutz und Betriebsrat</dc:title>
  <dcterms:created xmlns:dcterms="http://purl.org/dc/terms/" xmlns:xsi="http://www.w3.org/2001/XMLSchema-instance" xsi:type="dcterms:W3CDTF">2026-11-07T21:59:57Z</dcterms:created>
  <dcterms:modified xmlns:dcterms="http://purl.org/dc/terms/" xmlns:xsi="http://www.w3.org/2001/XMLSchema-instance" xsi:type="dcterms:W3CDTF">2026-11-07T21:59:57Z</dcterms:modified>
</cp:coreProperties>
</file>